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firstSheet="4" activeTab="9"/>
  </bookViews>
  <sheets>
    <sheet name="讲故事1" sheetId="1" r:id="rId1"/>
    <sheet name="朗诵2" sheetId="2" r:id="rId2"/>
    <sheet name="短剧3" sheetId="3" r:id="rId3"/>
    <sheet name="汇总123" sheetId="4" r:id="rId4"/>
    <sheet name="绘画" sheetId="5" r:id="rId5"/>
    <sheet name="书法" sheetId="6" r:id="rId6"/>
    <sheet name="展示框" sheetId="7" r:id="rId7"/>
    <sheet name="家长讲堂" sheetId="8" r:id="rId8"/>
    <sheet name="小书房" sheetId="9" r:id="rId9"/>
    <sheet name="家风微视频" sheetId="10" r:id="rId10"/>
    <sheet name="童扬家风系列活动总评" sheetId="11" r:id="rId11"/>
  </sheets>
  <calcPr calcId="144525"/>
</workbook>
</file>

<file path=xl/sharedStrings.xml><?xml version="1.0" encoding="utf-8"?>
<sst xmlns="http://schemas.openxmlformats.org/spreadsheetml/2006/main" count="173">
  <si>
    <t>“晒家风  乐成长”短剧比赛成绩汇总</t>
  </si>
  <si>
    <t>班级</t>
  </si>
  <si>
    <t>合计</t>
  </si>
  <si>
    <t>平均分</t>
  </si>
  <si>
    <t>名次</t>
  </si>
  <si>
    <t>奖项</t>
  </si>
  <si>
    <t>一（1）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</si>
  <si>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</si>
  <si>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</si>
  <si>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</si>
  <si>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</si>
  <si>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</si>
  <si>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</si>
  <si>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</si>
  <si>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</si>
  <si>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</si>
  <si>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</si>
  <si>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</si>
  <si>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</si>
  <si>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</si>
  <si>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</si>
  <si>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</si>
  <si>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</si>
  <si>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</si>
  <si>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</si>
  <si>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</si>
  <si>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三1</t>
  </si>
  <si>
    <t>三2</t>
  </si>
  <si>
    <t>三3</t>
  </si>
  <si>
    <t>三4</t>
  </si>
  <si>
    <t>三5</t>
  </si>
  <si>
    <t>三6</t>
  </si>
  <si>
    <t>三7</t>
  </si>
  <si>
    <t>三8</t>
  </si>
  <si>
    <t>三9</t>
  </si>
  <si>
    <t>三10</t>
  </si>
  <si>
    <t>四1</t>
  </si>
  <si>
    <t>四2</t>
  </si>
  <si>
    <t>四3</t>
  </si>
  <si>
    <t>四4</t>
  </si>
  <si>
    <t>四5</t>
  </si>
  <si>
    <t>四6</t>
  </si>
  <si>
    <t>四7</t>
  </si>
  <si>
    <t>四8</t>
  </si>
  <si>
    <t>四9</t>
  </si>
  <si>
    <t>四10</t>
  </si>
  <si>
    <t>五（1）</t>
  </si>
  <si>
    <t>五（2）</t>
  </si>
  <si>
    <t>五（3）</t>
  </si>
  <si>
    <t>五（4）</t>
  </si>
  <si>
    <t>五（5）</t>
  </si>
  <si>
    <t>五（6）</t>
  </si>
  <si>
    <t>五（7）</t>
  </si>
  <si>
    <t>五（8）</t>
  </si>
  <si>
    <t>五（9）</t>
  </si>
  <si>
    <t>五（10）</t>
  </si>
  <si>
    <t>六（1）</t>
  </si>
  <si>
    <t>六（2）</t>
  </si>
  <si>
    <t>六（3）</t>
  </si>
  <si>
    <t>六（4）</t>
  </si>
  <si>
    <t>六（5）</t>
  </si>
  <si>
    <t>六（6）</t>
  </si>
  <si>
    <t>六（7）</t>
  </si>
  <si>
    <t>六（8）</t>
  </si>
  <si>
    <t>六（9）</t>
  </si>
  <si>
    <t>六（10）</t>
  </si>
  <si>
    <t>“晒家风  传家训”系列活动成绩汇总</t>
  </si>
  <si>
    <t>总积分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</si>
  <si>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</si>
  <si>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</si>
  <si>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</si>
  <si>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</si>
  <si>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</si>
  <si>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</si>
  <si>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</si>
  <si>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</si>
  <si>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</si>
  <si>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</si>
  <si>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</si>
  <si>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</si>
  <si>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</si>
  <si>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</si>
  <si>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</si>
  <si>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</si>
  <si>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</si>
  <si>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</si>
  <si>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</si>
  <si>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</si>
  <si>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绘画成绩汇总</t>
  </si>
  <si>
    <t>一等家</t>
  </si>
  <si>
    <t>二等奖</t>
  </si>
  <si>
    <t>积分</t>
  </si>
  <si>
    <t>书法成绩汇总</t>
  </si>
  <si>
    <t>总名次</t>
  </si>
  <si>
    <t>展示框成绩汇总</t>
  </si>
  <si>
    <t>家长讲堂成绩汇总</t>
  </si>
  <si>
    <t>小书房成绩汇总</t>
  </si>
  <si>
    <t>三星(1)</t>
  </si>
  <si>
    <t>四星(3)</t>
  </si>
  <si>
    <t>五星(5)</t>
  </si>
  <si>
    <t>三星</t>
  </si>
  <si>
    <t>四星</t>
  </si>
  <si>
    <t>五星</t>
  </si>
  <si>
    <t>华城实验小学“童扬家风”系列活动成绩汇总表</t>
  </si>
  <si>
    <t>班主任</t>
  </si>
  <si>
    <t>书法</t>
  </si>
  <si>
    <t>绘画</t>
  </si>
  <si>
    <t>展示框</t>
  </si>
  <si>
    <t>微视频</t>
  </si>
  <si>
    <t>诵读/讲故事/短剧</t>
  </si>
  <si>
    <t>家长讲堂</t>
  </si>
  <si>
    <t>小书房</t>
  </si>
  <si>
    <t>总分</t>
  </si>
  <si>
    <t>徐建香</t>
  </si>
  <si>
    <t>贺维琴</t>
  </si>
  <si>
    <t>吴惠珍</t>
  </si>
  <si>
    <t>陈  赟</t>
  </si>
  <si>
    <t>宋健美</t>
  </si>
  <si>
    <t xml:space="preserve">崔  敏 </t>
  </si>
  <si>
    <t>李小菊</t>
  </si>
  <si>
    <t>蒋月风</t>
  </si>
  <si>
    <t>刘慧霞</t>
  </si>
  <si>
    <t>王建英</t>
  </si>
  <si>
    <t>贺颖玉</t>
  </si>
  <si>
    <t>周啸秋</t>
  </si>
  <si>
    <t>戴正明</t>
  </si>
  <si>
    <t>张慧玲</t>
  </si>
  <si>
    <t>邓玉萍</t>
  </si>
  <si>
    <t>孙丽娟</t>
  </si>
  <si>
    <t>于  萍</t>
  </si>
  <si>
    <t>王慧琴</t>
  </si>
  <si>
    <t>李菊华</t>
  </si>
  <si>
    <t>沈秋月</t>
  </si>
  <si>
    <t>王小燕</t>
  </si>
  <si>
    <t>梁秀华</t>
  </si>
  <si>
    <t>陈俊霞</t>
  </si>
  <si>
    <t>程  旭</t>
  </si>
  <si>
    <t>钱  蓉</t>
  </si>
  <si>
    <t>李  卫</t>
  </si>
  <si>
    <t>杨明芳</t>
  </si>
  <si>
    <t>戴焱婷</t>
  </si>
  <si>
    <t>陈红梅</t>
  </si>
  <si>
    <t>宋小军</t>
  </si>
  <si>
    <t>严息美</t>
  </si>
  <si>
    <t>毛迎春</t>
  </si>
  <si>
    <t>王亚萍</t>
  </si>
  <si>
    <t>薛小丽</t>
  </si>
  <si>
    <t>姚琴兰</t>
  </si>
  <si>
    <t>陆黎丽</t>
  </si>
  <si>
    <t>陈美琴</t>
  </si>
  <si>
    <t>王健康</t>
  </si>
  <si>
    <t>王  康</t>
  </si>
  <si>
    <t>李  燕</t>
  </si>
  <si>
    <t>夏清华</t>
  </si>
  <si>
    <t>陈  洋</t>
  </si>
  <si>
    <t>张金花</t>
  </si>
  <si>
    <t>范春香</t>
  </si>
  <si>
    <t>钱志屏</t>
  </si>
  <si>
    <t>陈晓芳</t>
  </si>
  <si>
    <t>钱金湖</t>
  </si>
  <si>
    <t>汤雯静</t>
  </si>
  <si>
    <t>唐  燕</t>
  </si>
  <si>
    <t>朱小薇</t>
  </si>
  <si>
    <t>高  萍</t>
  </si>
  <si>
    <t>孟湘辉</t>
  </si>
  <si>
    <t>柯明铭</t>
  </si>
  <si>
    <t>靳培芳</t>
  </si>
  <si>
    <t>周丽婧</t>
  </si>
  <si>
    <t>吴  芸</t>
  </si>
  <si>
    <t>张建平</t>
  </si>
  <si>
    <t>齐  丽</t>
  </si>
  <si>
    <t>曹亚军</t>
  </si>
  <si>
    <t>吴  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</si>
</sst>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.5"/>
      <color indexed="0"/>
      <name val="华文楷体"/>
      <charset val="134"/>
    </font>
    <font>
      <sz val="16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opLeftCell="A11" workbookViewId="0">
      <selection activeCell="V5" sqref="V5"/>
    </sheetView>
  </sheetViews>
  <sheetFormatPr defaultColWidth="9" defaultRowHeight="13.5"/>
  <cols>
    <col min="1" max="1" width="7.875" customWidth="1"/>
    <col min="2" max="15" width="4.125" customWidth="1"/>
    <col min="16" max="16" width="5.625" customWidth="1"/>
    <col min="17" max="17" width="7.125" customWidth="1"/>
    <col min="18" max="18" width="4.125" customWidth="1"/>
  </cols>
  <sheetData>
    <row r="1" spans="1: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>
      <c r="A2" s="3" t="s">
        <v>1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 t="s">
        <v>2</v>
      </c>
      <c r="Q2" s="3" t="s">
        <v>3</v>
      </c>
      <c r="R2" s="7" t="s">
        <v>4</v>
      </c>
      <c r="S2" s="14" t="s">
        <v>5</v>
      </c>
    </row>
    <row r="3" spans="1:19">
      <c r="A3" s="3" t="s">
        <v>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f t="shared" ref="P3:P22" si="0">SUM(B3:O3)</f>
        <v>0</v>
      </c>
      <c r="Q3" s="10">
        <f t="shared" ref="Q3:Q22" si="1">AVERAGE(B3:O3)</f>
        <v>0</v>
      </c>
      <c r="R3" s="7">
        <v>0</v>
      </c>
      <c r="S3" s="30" t="b">
        <f>IF(R3=1,"一等",IF(R3=2,"一等",IF(R3=3,"一等",IF(R3=4,"一等",IF(R3=5,"二等",IF(R3=6,"二等",IF(R3=7,"二等",IF(R3=8,"二等"))))))))</f>
        <v>0</v>
      </c>
    </row>
    <row r="4" spans="1:19">
      <c r="A4" s="3" t="s">
        <v>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f t="shared" si="0"/>
        <v>0</v>
      </c>
      <c r="Q4" s="10">
        <f t="shared" si="1"/>
        <v>0</v>
      </c>
      <c r="R4" s="7">
        <v>0</v>
      </c>
      <c r="S4" s="30" t="b">
        <f>IF(R4=1,"一等",IF(R4=2,"一等",IF(R4=3,"一等",IF(R4=4,"一等",IF(R4=5,"二等",IF(R4=6,"二等",IF(R4=7,"二等",IF(R4=8,"二等"))))))))</f>
        <v>0</v>
      </c>
    </row>
    <row r="5" spans="1:19">
      <c r="A5" s="3" t="s">
        <v>8</v>
      </c>
      <c r="B5" s="3">
        <v>84</v>
      </c>
      <c r="C5" s="3">
        <v>88</v>
      </c>
      <c r="D5" s="3">
        <v>91</v>
      </c>
      <c r="E5" s="3">
        <v>89</v>
      </c>
      <c r="F5" s="3">
        <v>96</v>
      </c>
      <c r="G5" s="3">
        <v>97</v>
      </c>
      <c r="H5" s="3">
        <v>95</v>
      </c>
      <c r="I5" s="3">
        <v>90</v>
      </c>
      <c r="J5" s="3">
        <v>95</v>
      </c>
      <c r="K5" s="3"/>
      <c r="L5" s="3"/>
      <c r="M5" s="3"/>
      <c r="N5" s="3"/>
      <c r="O5" s="3"/>
      <c r="P5" s="3">
        <f t="shared" si="0"/>
        <v>825</v>
      </c>
      <c r="Q5" s="10">
        <f t="shared" si="1"/>
        <v>91.6666666666667</v>
      </c>
      <c r="R5" s="7">
        <f>_xlfn.RANK.EQ(Q5,Q$3:Q$12)</f>
        <v>5</v>
      </c>
      <c r="S5" s="14" t="str">
        <f>IF(R5=1,"一等",IF(R5=2,"一等",IF(R5=3,"一等",IF(R5=4,"一等",IF(R5=5,"二等",IF(R5=6,"二等",IF(R5=7,"二等",IF(R5=8,"二等"))))))))</f>
        <v>二等</v>
      </c>
    </row>
    <row r="6" spans="1:19">
      <c r="A6" s="3" t="s">
        <v>9</v>
      </c>
      <c r="B6" s="3">
        <v>77</v>
      </c>
      <c r="C6" s="3">
        <v>94</v>
      </c>
      <c r="D6" s="3">
        <v>90</v>
      </c>
      <c r="E6" s="3">
        <v>89</v>
      </c>
      <c r="F6" s="3">
        <v>96</v>
      </c>
      <c r="G6" s="3">
        <v>95</v>
      </c>
      <c r="H6" s="3">
        <v>93</v>
      </c>
      <c r="I6" s="3">
        <v>85</v>
      </c>
      <c r="J6" s="3">
        <v>97</v>
      </c>
      <c r="K6" s="3"/>
      <c r="L6" s="3"/>
      <c r="M6" s="3"/>
      <c r="N6" s="3"/>
      <c r="O6" s="3"/>
      <c r="P6" s="3">
        <f t="shared" si="0"/>
        <v>816</v>
      </c>
      <c r="Q6" s="10">
        <f t="shared" si="1"/>
        <v>90.6666666666667</v>
      </c>
      <c r="R6" s="7">
        <f>_xlfn.RANK.EQ(Q6,Q$3:Q$12)</f>
        <v>8</v>
      </c>
      <c r="S6" s="14" t="str">
        <f t="shared" ref="S5:S12" si="2">IF(R6=1,"一等",IF(R6=2,"一等",IF(R6=3,"一等",IF(R6=4,"一等",IF(R6=5,"二等",IF(R6=6,"二等",IF(R6=7,"二等",IF(R6=8,"二等"))))))))</f>
        <v>二等</v>
      </c>
    </row>
    <row r="7" spans="1:19">
      <c r="A7" s="3" t="s">
        <v>10</v>
      </c>
      <c r="B7" s="3">
        <v>87</v>
      </c>
      <c r="C7" s="3">
        <v>92</v>
      </c>
      <c r="D7" s="3">
        <v>92</v>
      </c>
      <c r="E7" s="3">
        <v>95</v>
      </c>
      <c r="F7" s="3">
        <v>97</v>
      </c>
      <c r="G7" s="3">
        <v>97</v>
      </c>
      <c r="H7" s="3">
        <v>91</v>
      </c>
      <c r="I7" s="3">
        <v>92</v>
      </c>
      <c r="J7" s="3">
        <v>96</v>
      </c>
      <c r="K7" s="3"/>
      <c r="L7" s="3"/>
      <c r="M7" s="3"/>
      <c r="N7" s="3"/>
      <c r="O7" s="3"/>
      <c r="P7" s="3">
        <f t="shared" si="0"/>
        <v>839</v>
      </c>
      <c r="Q7" s="10">
        <f t="shared" si="1"/>
        <v>93.2222222222222</v>
      </c>
      <c r="R7" s="7">
        <f>_xlfn.RANK.EQ(Q7,Q$3:Q$12)</f>
        <v>4</v>
      </c>
      <c r="S7" s="14" t="str">
        <f t="shared" si="2"/>
        <v>一等</v>
      </c>
    </row>
    <row r="8" spans="1:19">
      <c r="A8" s="3" t="s">
        <v>11</v>
      </c>
      <c r="B8" s="3">
        <v>77</v>
      </c>
      <c r="C8" s="3">
        <v>90</v>
      </c>
      <c r="D8" s="3">
        <v>91</v>
      </c>
      <c r="E8" s="3">
        <v>96</v>
      </c>
      <c r="F8" s="3">
        <v>96</v>
      </c>
      <c r="G8" s="3">
        <v>98</v>
      </c>
      <c r="H8" s="3">
        <v>93</v>
      </c>
      <c r="I8" s="3">
        <v>88</v>
      </c>
      <c r="J8" s="3">
        <v>95</v>
      </c>
      <c r="L8" s="3"/>
      <c r="M8" s="3"/>
      <c r="N8" s="3"/>
      <c r="O8" s="3"/>
      <c r="P8" s="3">
        <f t="shared" si="0"/>
        <v>824</v>
      </c>
      <c r="Q8" s="10">
        <f t="shared" si="1"/>
        <v>91.5555555555556</v>
      </c>
      <c r="R8" s="7">
        <f>_xlfn.RANK.EQ(Q8,Q$3:Q$12)</f>
        <v>6</v>
      </c>
      <c r="S8" s="14" t="str">
        <f t="shared" si="2"/>
        <v>二等</v>
      </c>
    </row>
    <row r="9" spans="1:19">
      <c r="A9" s="3" t="s">
        <v>12</v>
      </c>
      <c r="B9" s="3">
        <v>95</v>
      </c>
      <c r="C9" s="3">
        <v>95</v>
      </c>
      <c r="D9" s="3">
        <v>94</v>
      </c>
      <c r="E9" s="3">
        <v>97</v>
      </c>
      <c r="F9" s="3">
        <v>99</v>
      </c>
      <c r="G9" s="3">
        <v>99</v>
      </c>
      <c r="H9" s="3">
        <v>96</v>
      </c>
      <c r="I9" s="3">
        <v>95</v>
      </c>
      <c r="J9" s="3">
        <v>97</v>
      </c>
      <c r="K9" s="3"/>
      <c r="L9" s="3"/>
      <c r="M9" s="3"/>
      <c r="N9" s="3"/>
      <c r="O9" s="3"/>
      <c r="P9" s="3">
        <f t="shared" si="0"/>
        <v>867</v>
      </c>
      <c r="Q9" s="10">
        <f t="shared" si="1"/>
        <v>96.3333333333333</v>
      </c>
      <c r="R9" s="7">
        <f>_xlfn.RANK.EQ(Q9,Q$3:Q$12)</f>
        <v>1</v>
      </c>
      <c r="S9" s="14" t="str">
        <f t="shared" si="2"/>
        <v>一等</v>
      </c>
    </row>
    <row r="10" spans="1:19">
      <c r="A10" s="3" t="s">
        <v>13</v>
      </c>
      <c r="B10" s="3">
        <v>88</v>
      </c>
      <c r="C10" s="3">
        <v>93</v>
      </c>
      <c r="D10" s="3">
        <v>91</v>
      </c>
      <c r="E10" s="3">
        <v>95</v>
      </c>
      <c r="F10" s="3">
        <v>98</v>
      </c>
      <c r="G10" s="3">
        <v>98</v>
      </c>
      <c r="H10" s="3">
        <v>94</v>
      </c>
      <c r="I10" s="3">
        <v>89</v>
      </c>
      <c r="J10" s="3">
        <v>98</v>
      </c>
      <c r="K10" s="3"/>
      <c r="L10" s="3"/>
      <c r="M10" s="3"/>
      <c r="N10" s="3"/>
      <c r="O10" s="3"/>
      <c r="P10" s="3">
        <f t="shared" si="0"/>
        <v>844</v>
      </c>
      <c r="Q10" s="10">
        <f t="shared" si="1"/>
        <v>93.7777777777778</v>
      </c>
      <c r="R10" s="7">
        <f>_xlfn.RANK.EQ(Q10,Q$3:Q$12)</f>
        <v>3</v>
      </c>
      <c r="S10" s="14" t="str">
        <f t="shared" si="2"/>
        <v>一等</v>
      </c>
    </row>
    <row r="11" spans="1:19">
      <c r="A11" s="3" t="s">
        <v>14</v>
      </c>
      <c r="B11" s="3">
        <v>81</v>
      </c>
      <c r="C11" s="3">
        <v>91</v>
      </c>
      <c r="D11" s="3">
        <v>92</v>
      </c>
      <c r="E11" s="3">
        <v>92</v>
      </c>
      <c r="F11" s="3">
        <v>98</v>
      </c>
      <c r="G11" s="3">
        <v>95</v>
      </c>
      <c r="H11" s="3">
        <v>90</v>
      </c>
      <c r="I11" s="3">
        <v>90</v>
      </c>
      <c r="J11" s="3">
        <v>95</v>
      </c>
      <c r="K11" s="3"/>
      <c r="L11" s="3"/>
      <c r="M11" s="3"/>
      <c r="N11" s="3"/>
      <c r="O11" s="3"/>
      <c r="P11" s="3">
        <f t="shared" si="0"/>
        <v>824</v>
      </c>
      <c r="Q11" s="10">
        <f t="shared" si="1"/>
        <v>91.5555555555556</v>
      </c>
      <c r="R11" s="7">
        <f>_xlfn.RANK.EQ(Q11,Q$3:Q$12)</f>
        <v>6</v>
      </c>
      <c r="S11" s="14" t="str">
        <f t="shared" si="2"/>
        <v>二等</v>
      </c>
    </row>
    <row r="12" spans="1:19">
      <c r="A12" s="3" t="s">
        <v>15</v>
      </c>
      <c r="B12" s="3">
        <v>85</v>
      </c>
      <c r="C12" s="3">
        <v>96</v>
      </c>
      <c r="D12" s="3">
        <v>95</v>
      </c>
      <c r="E12" s="3">
        <v>99</v>
      </c>
      <c r="F12" s="3">
        <v>99</v>
      </c>
      <c r="G12" s="3">
        <v>96</v>
      </c>
      <c r="H12" s="3">
        <v>96</v>
      </c>
      <c r="I12" s="3">
        <v>98</v>
      </c>
      <c r="J12" s="3">
        <v>98</v>
      </c>
      <c r="K12" s="3"/>
      <c r="L12" s="3"/>
      <c r="M12" s="3"/>
      <c r="N12" s="3"/>
      <c r="O12" s="3"/>
      <c r="P12" s="3">
        <f t="shared" si="0"/>
        <v>862</v>
      </c>
      <c r="Q12" s="10">
        <f t="shared" si="1"/>
        <v>95.7777777777778</v>
      </c>
      <c r="R12" s="7">
        <f>_xlfn.RANK.EQ(Q12,Q$3:Q$12)</f>
        <v>2</v>
      </c>
      <c r="S12" s="14" t="str">
        <f t="shared" si="2"/>
        <v>一等</v>
      </c>
    </row>
    <row r="13" spans="1:19">
      <c r="A13" s="3" t="s">
        <v>16</v>
      </c>
      <c r="B13" s="3">
        <v>90</v>
      </c>
      <c r="C13" s="3">
        <v>94</v>
      </c>
      <c r="D13" s="3">
        <v>90</v>
      </c>
      <c r="E13" s="3">
        <v>96</v>
      </c>
      <c r="F13" s="3">
        <v>98</v>
      </c>
      <c r="G13" s="3">
        <v>94</v>
      </c>
      <c r="H13" s="3">
        <v>94</v>
      </c>
      <c r="I13" s="3">
        <v>98</v>
      </c>
      <c r="J13" s="3">
        <v>95</v>
      </c>
      <c r="K13" s="3"/>
      <c r="L13" s="3"/>
      <c r="M13" s="3"/>
      <c r="N13" s="3"/>
      <c r="O13" s="3"/>
      <c r="P13" s="3">
        <f t="shared" si="0"/>
        <v>849</v>
      </c>
      <c r="Q13" s="10">
        <f t="shared" si="1"/>
        <v>94.3333333333333</v>
      </c>
      <c r="R13" s="7">
        <f t="shared" ref="R13:R22" si="3">_xlfn.RANK.EQ(Q13,Q$13:Q$22)</f>
        <v>6</v>
      </c>
      <c r="S13" s="14" t="str">
        <f>IF(R13=1,"一等",IF(R13=2,"一等",IF(R13=3,"一等",IF(R13=4,"一等",IF(R13=5,"一等",IF(R13=6,"二等",IF(R13=7,"二等",IF(R13=8,"二等",IF(R13=10,"二等",IF(R13=10,"二等",))))))))))</f>
        <v>二等</v>
      </c>
    </row>
    <row r="14" spans="1:19">
      <c r="A14" s="3" t="s">
        <v>17</v>
      </c>
      <c r="B14" s="3">
        <v>96</v>
      </c>
      <c r="C14" s="3">
        <v>95</v>
      </c>
      <c r="D14" s="3">
        <v>94</v>
      </c>
      <c r="E14" s="3">
        <v>98</v>
      </c>
      <c r="F14" s="3">
        <v>100</v>
      </c>
      <c r="G14" s="3">
        <v>98</v>
      </c>
      <c r="H14" s="3">
        <v>98</v>
      </c>
      <c r="I14" s="3">
        <v>100</v>
      </c>
      <c r="J14" s="3">
        <v>98</v>
      </c>
      <c r="K14" s="3"/>
      <c r="L14" s="3"/>
      <c r="M14" s="3"/>
      <c r="N14" s="3"/>
      <c r="O14" s="3"/>
      <c r="P14" s="3">
        <f t="shared" si="0"/>
        <v>877</v>
      </c>
      <c r="Q14" s="10">
        <f t="shared" si="1"/>
        <v>97.4444444444444</v>
      </c>
      <c r="R14" s="7">
        <f t="shared" si="3"/>
        <v>1</v>
      </c>
      <c r="S14" s="14" t="str">
        <f t="shared" ref="S14:S22" si="4">IF(R14=1,"一等",IF(R14=2,"一等",IF(R14=3,"一等",IF(R14=4,"一等",IF(R14=5,"一等",IF(R14=6,"二等",IF(R14=7,"二等",IF(R14=8,"二等",IF(R14=10,"二等",IF(R14=10,"二等",))))))))))</f>
        <v>一等</v>
      </c>
    </row>
    <row r="15" spans="1:19">
      <c r="A15" s="3" t="s">
        <v>18</v>
      </c>
      <c r="B15" s="3">
        <v>91</v>
      </c>
      <c r="C15" s="3">
        <v>92</v>
      </c>
      <c r="D15" s="3">
        <v>92</v>
      </c>
      <c r="E15" s="3">
        <v>97</v>
      </c>
      <c r="F15" s="3">
        <v>94</v>
      </c>
      <c r="G15" s="3">
        <v>95</v>
      </c>
      <c r="H15" s="3">
        <v>94</v>
      </c>
      <c r="I15" s="3">
        <v>98</v>
      </c>
      <c r="J15" s="3">
        <v>94</v>
      </c>
      <c r="K15" s="3"/>
      <c r="L15" s="3"/>
      <c r="M15" s="3"/>
      <c r="N15" s="3"/>
      <c r="O15" s="3"/>
      <c r="P15" s="3">
        <f t="shared" si="0"/>
        <v>847</v>
      </c>
      <c r="Q15" s="10">
        <f t="shared" si="1"/>
        <v>94.1111111111111</v>
      </c>
      <c r="R15" s="7">
        <f t="shared" si="3"/>
        <v>7</v>
      </c>
      <c r="S15" s="14" t="str">
        <f t="shared" si="4"/>
        <v>二等</v>
      </c>
    </row>
    <row r="16" spans="1:19">
      <c r="A16" s="3" t="s">
        <v>19</v>
      </c>
      <c r="B16" s="3">
        <v>92</v>
      </c>
      <c r="C16" s="3">
        <v>93</v>
      </c>
      <c r="D16" s="3">
        <v>90</v>
      </c>
      <c r="E16" s="3">
        <v>97</v>
      </c>
      <c r="F16" s="3">
        <v>93</v>
      </c>
      <c r="G16" s="3">
        <v>99</v>
      </c>
      <c r="H16" s="3">
        <v>96</v>
      </c>
      <c r="I16" s="3">
        <v>98</v>
      </c>
      <c r="J16" s="3">
        <v>96</v>
      </c>
      <c r="K16" s="3"/>
      <c r="L16" s="3"/>
      <c r="M16" s="3"/>
      <c r="N16" s="3"/>
      <c r="O16" s="3"/>
      <c r="P16" s="3">
        <f t="shared" si="0"/>
        <v>854</v>
      </c>
      <c r="Q16" s="10">
        <f t="shared" si="1"/>
        <v>94.8888888888889</v>
      </c>
      <c r="R16" s="7">
        <f t="shared" si="3"/>
        <v>5</v>
      </c>
      <c r="S16" s="14" t="str">
        <f t="shared" si="4"/>
        <v>一等</v>
      </c>
    </row>
    <row r="17" spans="1:19">
      <c r="A17" s="3" t="s">
        <v>20</v>
      </c>
      <c r="B17" s="3">
        <v>90</v>
      </c>
      <c r="C17" s="3">
        <v>90</v>
      </c>
      <c r="D17" s="3">
        <v>86</v>
      </c>
      <c r="E17" s="3">
        <v>93</v>
      </c>
      <c r="F17" s="3">
        <v>88</v>
      </c>
      <c r="G17" s="3">
        <v>90</v>
      </c>
      <c r="H17" s="3">
        <v>90</v>
      </c>
      <c r="I17" s="3">
        <v>98</v>
      </c>
      <c r="J17" s="3">
        <v>90</v>
      </c>
      <c r="K17" s="3"/>
      <c r="L17" s="3"/>
      <c r="M17" s="3"/>
      <c r="N17" s="3"/>
      <c r="O17" s="3"/>
      <c r="P17" s="3">
        <f t="shared" si="0"/>
        <v>815</v>
      </c>
      <c r="Q17" s="10">
        <f t="shared" si="1"/>
        <v>90.5555555555556</v>
      </c>
      <c r="R17" s="7">
        <f t="shared" si="3"/>
        <v>10</v>
      </c>
      <c r="S17" s="14" t="str">
        <f t="shared" si="4"/>
        <v>二等</v>
      </c>
    </row>
    <row r="18" spans="1:19">
      <c r="A18" s="3" t="s">
        <v>21</v>
      </c>
      <c r="B18" s="3">
        <v>95</v>
      </c>
      <c r="C18" s="3">
        <v>92</v>
      </c>
      <c r="D18" s="3">
        <v>90</v>
      </c>
      <c r="E18" s="3">
        <v>98</v>
      </c>
      <c r="F18" s="3">
        <v>97</v>
      </c>
      <c r="G18" s="3">
        <v>95</v>
      </c>
      <c r="H18" s="3">
        <v>98</v>
      </c>
      <c r="I18" s="3">
        <v>95</v>
      </c>
      <c r="J18" s="3">
        <v>96</v>
      </c>
      <c r="K18" s="3"/>
      <c r="L18" s="3"/>
      <c r="M18" s="3"/>
      <c r="N18" s="3"/>
      <c r="O18" s="3"/>
      <c r="P18" s="3">
        <f t="shared" si="0"/>
        <v>856</v>
      </c>
      <c r="Q18" s="10">
        <f t="shared" si="1"/>
        <v>95.1111111111111</v>
      </c>
      <c r="R18" s="7">
        <f t="shared" si="3"/>
        <v>4</v>
      </c>
      <c r="S18" s="14" t="str">
        <f t="shared" si="4"/>
        <v>一等</v>
      </c>
    </row>
    <row r="19" spans="1:19">
      <c r="A19" s="3" t="s">
        <v>22</v>
      </c>
      <c r="B19" s="3">
        <v>95</v>
      </c>
      <c r="C19" s="3">
        <v>94</v>
      </c>
      <c r="D19" s="3">
        <v>88</v>
      </c>
      <c r="E19" s="3">
        <v>97</v>
      </c>
      <c r="F19" s="3">
        <v>92</v>
      </c>
      <c r="G19" s="3">
        <v>92</v>
      </c>
      <c r="H19" s="3">
        <v>99</v>
      </c>
      <c r="I19" s="3">
        <v>92</v>
      </c>
      <c r="J19" s="3">
        <v>95</v>
      </c>
      <c r="K19" s="3"/>
      <c r="L19" s="3"/>
      <c r="M19" s="3"/>
      <c r="N19" s="3"/>
      <c r="O19" s="3"/>
      <c r="P19" s="3">
        <f t="shared" si="0"/>
        <v>844</v>
      </c>
      <c r="Q19" s="10">
        <f t="shared" si="1"/>
        <v>93.7777777777778</v>
      </c>
      <c r="R19" s="7">
        <f t="shared" si="3"/>
        <v>8</v>
      </c>
      <c r="S19" s="14" t="str">
        <f t="shared" si="4"/>
        <v>二等</v>
      </c>
    </row>
    <row r="20" spans="1:19">
      <c r="A20" s="3" t="s">
        <v>23</v>
      </c>
      <c r="B20" s="3">
        <v>92</v>
      </c>
      <c r="C20" s="3">
        <v>90</v>
      </c>
      <c r="D20" s="3">
        <v>86</v>
      </c>
      <c r="E20" s="3">
        <v>98</v>
      </c>
      <c r="F20" s="3">
        <v>90</v>
      </c>
      <c r="G20" s="3">
        <v>93</v>
      </c>
      <c r="H20" s="3">
        <v>98</v>
      </c>
      <c r="I20" s="3">
        <v>90</v>
      </c>
      <c r="J20" s="3">
        <v>93</v>
      </c>
      <c r="K20" s="3"/>
      <c r="L20" s="3"/>
      <c r="M20" s="3"/>
      <c r="N20" s="3"/>
      <c r="O20" s="3"/>
      <c r="P20" s="3">
        <f t="shared" si="0"/>
        <v>830</v>
      </c>
      <c r="Q20" s="10">
        <f t="shared" si="1"/>
        <v>92.2222222222222</v>
      </c>
      <c r="R20" s="7">
        <f t="shared" si="3"/>
        <v>9</v>
      </c>
      <c r="S20" s="14" t="str">
        <f>IF(R20=1,"一等",IF(R20=2,"一等",IF(R20=3,"一等",IF(R20=4,"一等",IF(R20=5,"一等",IF(R20=6,"二等",IF(R20=7,"二等",IF(R20=8,"二等",IF(R20=9,"二等",IF(R20=10,"二等",))))))))))</f>
        <v>二等</v>
      </c>
    </row>
    <row r="21" spans="1:19">
      <c r="A21" s="3" t="s">
        <v>24</v>
      </c>
      <c r="B21" s="3">
        <v>96</v>
      </c>
      <c r="C21" s="3">
        <v>100</v>
      </c>
      <c r="D21" s="3">
        <v>96</v>
      </c>
      <c r="E21" s="3">
        <v>95</v>
      </c>
      <c r="F21" s="3">
        <v>98</v>
      </c>
      <c r="G21" s="3">
        <v>98</v>
      </c>
      <c r="H21" s="3">
        <v>92</v>
      </c>
      <c r="I21" s="3">
        <v>93</v>
      </c>
      <c r="J21" s="3">
        <v>95</v>
      </c>
      <c r="K21" s="3"/>
      <c r="L21" s="3"/>
      <c r="M21" s="3"/>
      <c r="N21" s="3"/>
      <c r="O21" s="3"/>
      <c r="P21" s="3">
        <f t="shared" si="0"/>
        <v>863</v>
      </c>
      <c r="Q21" s="10">
        <f t="shared" si="1"/>
        <v>95.8888888888889</v>
      </c>
      <c r="R21" s="7">
        <f t="shared" si="3"/>
        <v>3</v>
      </c>
      <c r="S21" s="14" t="str">
        <f>IF(R21=1,"一等",IF(R21=2,"一等",IF(R21=3,"一等",IF(R21=4,"一等",IF(R21=5,"一等",IF(R21=6,"二等",IF(R21=7,"二等",IF(R21=8,"二等",IF(R21=10,"二等",IF(R21=10,"二等",))))))))))</f>
        <v>一等</v>
      </c>
    </row>
    <row r="22" spans="1:19">
      <c r="A22" s="3" t="s">
        <v>25</v>
      </c>
      <c r="B22" s="3">
        <v>97</v>
      </c>
      <c r="C22" s="3">
        <v>100</v>
      </c>
      <c r="D22" s="3">
        <v>98</v>
      </c>
      <c r="E22" s="3">
        <v>96</v>
      </c>
      <c r="F22" s="3">
        <v>95</v>
      </c>
      <c r="G22" s="3">
        <v>98</v>
      </c>
      <c r="H22" s="3">
        <v>95</v>
      </c>
      <c r="I22" s="3">
        <v>95</v>
      </c>
      <c r="J22" s="3">
        <v>96</v>
      </c>
      <c r="K22" s="3"/>
      <c r="L22" s="3"/>
      <c r="M22" s="3"/>
      <c r="N22" s="3"/>
      <c r="O22" s="3"/>
      <c r="P22" s="3">
        <f t="shared" si="0"/>
        <v>870</v>
      </c>
      <c r="Q22" s="10">
        <f t="shared" si="1"/>
        <v>96.6666666666667</v>
      </c>
      <c r="R22" s="7">
        <f t="shared" si="3"/>
        <v>2</v>
      </c>
      <c r="S22" s="14" t="str">
        <f>IF(R22=1,"一等",IF(R22=2,"一等",IF(R22=3,"一等",IF(R22=4,"一等",IF(R22=5,"一等",IF(R22=6,"二等",IF(R22=7,"二等",IF(R22=8,"二等",IF(R22=10,"二等",IF(R22=10,"二等",))))))))))</f>
        <v>一等</v>
      </c>
    </row>
  </sheetData>
  <mergeCells count="1">
    <mergeCell ref="A1:R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R3" sqref="R3"/>
    </sheetView>
  </sheetViews>
  <sheetFormatPr defaultColWidth="9" defaultRowHeight="13.5"/>
  <cols>
    <col min="1" max="1" width="6.25" customWidth="1"/>
    <col min="2" max="15" width="4.125" customWidth="1"/>
    <col min="16" max="16" width="5.625" customWidth="1"/>
    <col min="17" max="17" width="7.125" customWidth="1"/>
    <col min="18" max="18" width="6.25" customWidth="1"/>
  </cols>
  <sheetData>
    <row r="1" spans="1: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>
      <c r="A2" s="9" t="s">
        <v>1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3" t="s">
        <v>2</v>
      </c>
      <c r="Q2" s="3" t="s">
        <v>3</v>
      </c>
      <c r="R2" s="7" t="s">
        <v>4</v>
      </c>
      <c r="S2" s="14" t="s">
        <v>5</v>
      </c>
    </row>
    <row r="3" ht="14.25" spans="1:19">
      <c r="A3" s="29" t="s">
        <v>26</v>
      </c>
      <c r="B3" s="29">
        <v>85</v>
      </c>
      <c r="C3" s="29">
        <v>85</v>
      </c>
      <c r="D3" s="29">
        <v>83</v>
      </c>
      <c r="E3" s="29">
        <v>87</v>
      </c>
      <c r="F3" s="29">
        <v>83</v>
      </c>
      <c r="G3" s="29">
        <v>91</v>
      </c>
      <c r="H3" s="29">
        <v>99</v>
      </c>
      <c r="I3" s="29">
        <v>91</v>
      </c>
      <c r="J3" s="3"/>
      <c r="K3" s="3"/>
      <c r="L3" s="3"/>
      <c r="M3" s="3"/>
      <c r="N3" s="3"/>
      <c r="O3" s="3"/>
      <c r="P3" s="27">
        <f t="shared" ref="P3:P22" si="0">SUM(B3:O3)</f>
        <v>704</v>
      </c>
      <c r="Q3" s="10">
        <f t="shared" ref="Q3:Q22" si="1">AVERAGE(B3:O3)</f>
        <v>88</v>
      </c>
      <c r="R3" s="7">
        <f>_xlfn.RANK.EQ(Q3,Q$3:Q$12)</f>
        <v>7</v>
      </c>
      <c r="S3" s="14" t="str">
        <f>IF(R3=1,"一等",IF(R3=2,"一等",IF(R3=3,"一等",IF(R3=4,"一等",IF(R3=5,"一等",IF(R3=6,"二等",IF(R3=7,"二等",IF(R3=8,"二等",IF(R3=9,"二等",IF(R3=10,"二等",))))))))))</f>
        <v>二等</v>
      </c>
    </row>
    <row r="4" ht="14.25" spans="1:19">
      <c r="A4" s="29" t="s">
        <v>27</v>
      </c>
      <c r="B4" s="29">
        <v>90</v>
      </c>
      <c r="C4" s="29">
        <v>92</v>
      </c>
      <c r="D4" s="29">
        <v>87</v>
      </c>
      <c r="E4" s="29">
        <v>88</v>
      </c>
      <c r="F4" s="29">
        <v>87</v>
      </c>
      <c r="G4" s="29">
        <v>90</v>
      </c>
      <c r="H4" s="29">
        <v>95</v>
      </c>
      <c r="I4" s="29">
        <v>93</v>
      </c>
      <c r="J4" s="3"/>
      <c r="K4" s="3"/>
      <c r="L4" s="3"/>
      <c r="M4" s="3"/>
      <c r="N4" s="3"/>
      <c r="O4" s="3"/>
      <c r="P4" s="27">
        <f t="shared" si="0"/>
        <v>722</v>
      </c>
      <c r="Q4" s="10">
        <f t="shared" si="1"/>
        <v>90.25</v>
      </c>
      <c r="R4" s="7">
        <f t="shared" ref="R4:R11" si="2">_xlfn.RANK.EQ(Q4,Q$3:Q$12)</f>
        <v>1</v>
      </c>
      <c r="S4" s="14" t="str">
        <f t="shared" ref="S4:S22" si="3">IF(R4=1,"一等",IF(R4=2,"一等",IF(R4=3,"一等",IF(R4=4,"一等",IF(R4=5,"一等",IF(R4=6,"二等",IF(R4=7,"二等",IF(R4=8,"二等",IF(R4=9,"二等",IF(R4=10,"二等",))))))))))</f>
        <v>一等</v>
      </c>
    </row>
    <row r="5" ht="14.25" spans="1:19">
      <c r="A5" s="29" t="s">
        <v>28</v>
      </c>
      <c r="B5" s="29">
        <v>83</v>
      </c>
      <c r="C5" s="29">
        <v>92</v>
      </c>
      <c r="D5" s="29">
        <v>85</v>
      </c>
      <c r="E5" s="29">
        <v>89</v>
      </c>
      <c r="F5" s="29">
        <v>85</v>
      </c>
      <c r="G5" s="29">
        <v>89</v>
      </c>
      <c r="H5" s="29">
        <v>95</v>
      </c>
      <c r="I5" s="29">
        <v>90</v>
      </c>
      <c r="J5" s="3"/>
      <c r="K5" s="3"/>
      <c r="L5" s="3"/>
      <c r="M5" s="3"/>
      <c r="N5" s="3"/>
      <c r="O5" s="3"/>
      <c r="P5" s="27">
        <f t="shared" si="0"/>
        <v>708</v>
      </c>
      <c r="Q5" s="10">
        <f t="shared" si="1"/>
        <v>88.5</v>
      </c>
      <c r="R5" s="7">
        <f t="shared" si="2"/>
        <v>6</v>
      </c>
      <c r="S5" s="14" t="str">
        <f t="shared" si="3"/>
        <v>二等</v>
      </c>
    </row>
    <row r="6" ht="14.25" spans="1:19">
      <c r="A6" s="29" t="s">
        <v>29</v>
      </c>
      <c r="B6" s="29">
        <v>85</v>
      </c>
      <c r="C6" s="29">
        <v>83</v>
      </c>
      <c r="D6" s="29">
        <v>81</v>
      </c>
      <c r="E6" s="29">
        <v>84</v>
      </c>
      <c r="F6" s="29">
        <v>80</v>
      </c>
      <c r="G6" s="29">
        <v>85</v>
      </c>
      <c r="H6" s="29">
        <v>95</v>
      </c>
      <c r="I6" s="29">
        <v>89</v>
      </c>
      <c r="J6" s="3"/>
      <c r="K6" s="3"/>
      <c r="L6" s="3"/>
      <c r="M6" s="3"/>
      <c r="N6" s="3"/>
      <c r="O6" s="3"/>
      <c r="P6" s="27">
        <f t="shared" si="0"/>
        <v>682</v>
      </c>
      <c r="Q6" s="10">
        <f t="shared" si="1"/>
        <v>85.25</v>
      </c>
      <c r="R6" s="7">
        <f t="shared" si="2"/>
        <v>9</v>
      </c>
      <c r="S6" s="14" t="str">
        <f t="shared" si="3"/>
        <v>二等</v>
      </c>
    </row>
    <row r="7" ht="14.25" spans="1:19">
      <c r="A7" s="29" t="s">
        <v>30</v>
      </c>
      <c r="B7" s="29">
        <v>90</v>
      </c>
      <c r="C7" s="29">
        <v>94</v>
      </c>
      <c r="D7" s="29">
        <v>80</v>
      </c>
      <c r="E7" s="29">
        <v>90</v>
      </c>
      <c r="F7" s="29">
        <v>88</v>
      </c>
      <c r="G7" s="29">
        <v>92</v>
      </c>
      <c r="H7" s="29">
        <v>95</v>
      </c>
      <c r="I7" s="29">
        <v>93</v>
      </c>
      <c r="J7" s="3"/>
      <c r="K7" s="3"/>
      <c r="L7" s="3"/>
      <c r="M7" s="3"/>
      <c r="N7" s="3"/>
      <c r="O7" s="3"/>
      <c r="P7" s="27">
        <f t="shared" si="0"/>
        <v>722</v>
      </c>
      <c r="Q7" s="10">
        <f t="shared" si="1"/>
        <v>90.25</v>
      </c>
      <c r="R7" s="7">
        <f t="shared" si="2"/>
        <v>1</v>
      </c>
      <c r="S7" s="14" t="str">
        <f t="shared" si="3"/>
        <v>一等</v>
      </c>
    </row>
    <row r="8" ht="14.25" spans="1:19">
      <c r="A8" s="29" t="s">
        <v>31</v>
      </c>
      <c r="B8" s="29">
        <v>90</v>
      </c>
      <c r="C8" s="29">
        <v>89</v>
      </c>
      <c r="D8" s="29">
        <v>86</v>
      </c>
      <c r="E8" s="29">
        <v>88</v>
      </c>
      <c r="F8" s="29">
        <v>86</v>
      </c>
      <c r="G8" s="29">
        <v>91</v>
      </c>
      <c r="H8" s="29">
        <v>95</v>
      </c>
      <c r="I8" s="29">
        <v>91</v>
      </c>
      <c r="J8" s="3"/>
      <c r="K8" s="3"/>
      <c r="L8" s="3"/>
      <c r="M8" s="3"/>
      <c r="N8" s="3"/>
      <c r="O8" s="3"/>
      <c r="P8" s="27">
        <f t="shared" si="0"/>
        <v>716</v>
      </c>
      <c r="Q8" s="10">
        <f t="shared" si="1"/>
        <v>89.5</v>
      </c>
      <c r="R8" s="7">
        <f t="shared" si="2"/>
        <v>5</v>
      </c>
      <c r="S8" s="14" t="str">
        <f t="shared" si="3"/>
        <v>一等</v>
      </c>
    </row>
    <row r="9" ht="14.25" spans="1:19">
      <c r="A9" s="29" t="s">
        <v>32</v>
      </c>
      <c r="B9" s="29">
        <v>80</v>
      </c>
      <c r="C9" s="29">
        <v>88</v>
      </c>
      <c r="D9" s="29">
        <v>85</v>
      </c>
      <c r="E9" s="29">
        <v>85</v>
      </c>
      <c r="F9" s="29">
        <v>85</v>
      </c>
      <c r="G9" s="29">
        <v>91</v>
      </c>
      <c r="H9" s="29">
        <v>95</v>
      </c>
      <c r="I9" s="29">
        <v>90</v>
      </c>
      <c r="J9" s="3"/>
      <c r="K9" s="3"/>
      <c r="L9" s="3"/>
      <c r="M9" s="3"/>
      <c r="N9" s="3"/>
      <c r="O9" s="3"/>
      <c r="P9" s="27">
        <f t="shared" si="0"/>
        <v>699</v>
      </c>
      <c r="Q9" s="10">
        <f t="shared" si="1"/>
        <v>87.375</v>
      </c>
      <c r="R9" s="7">
        <f t="shared" si="2"/>
        <v>8</v>
      </c>
      <c r="S9" s="14" t="str">
        <f t="shared" si="3"/>
        <v>二等</v>
      </c>
    </row>
    <row r="10" ht="14.25" spans="1:19">
      <c r="A10" s="29" t="s">
        <v>33</v>
      </c>
      <c r="B10" s="29">
        <v>90</v>
      </c>
      <c r="C10" s="29">
        <v>89</v>
      </c>
      <c r="D10" s="29">
        <v>86</v>
      </c>
      <c r="E10" s="29">
        <v>86</v>
      </c>
      <c r="F10" s="29">
        <v>84</v>
      </c>
      <c r="G10" s="29">
        <v>92</v>
      </c>
      <c r="H10" s="29">
        <v>99</v>
      </c>
      <c r="I10" s="29">
        <v>94</v>
      </c>
      <c r="J10" s="3"/>
      <c r="K10" s="3"/>
      <c r="L10" s="3"/>
      <c r="M10" s="3"/>
      <c r="N10" s="3"/>
      <c r="O10" s="3"/>
      <c r="P10" s="27">
        <f t="shared" si="0"/>
        <v>720</v>
      </c>
      <c r="Q10" s="10">
        <f t="shared" si="1"/>
        <v>90</v>
      </c>
      <c r="R10" s="7">
        <f t="shared" si="2"/>
        <v>4</v>
      </c>
      <c r="S10" s="14" t="str">
        <f t="shared" si="3"/>
        <v>一等</v>
      </c>
    </row>
    <row r="11" ht="14.25" spans="1:19">
      <c r="A11" s="29" t="s">
        <v>34</v>
      </c>
      <c r="B11" s="29">
        <v>82</v>
      </c>
      <c r="C11" s="29">
        <v>78</v>
      </c>
      <c r="D11" s="29">
        <v>82</v>
      </c>
      <c r="E11" s="29">
        <v>86</v>
      </c>
      <c r="F11" s="29">
        <v>85</v>
      </c>
      <c r="G11" s="29">
        <v>70</v>
      </c>
      <c r="H11" s="29">
        <v>85</v>
      </c>
      <c r="I11" s="29">
        <v>90</v>
      </c>
      <c r="J11" s="3"/>
      <c r="K11" s="3"/>
      <c r="L11" s="3"/>
      <c r="M11" s="3"/>
      <c r="N11" s="3"/>
      <c r="O11" s="3"/>
      <c r="P11" s="27">
        <f t="shared" si="0"/>
        <v>658</v>
      </c>
      <c r="Q11" s="10">
        <f t="shared" si="1"/>
        <v>82.25</v>
      </c>
      <c r="R11" s="7">
        <f t="shared" si="2"/>
        <v>10</v>
      </c>
      <c r="S11" s="14" t="str">
        <f t="shared" si="3"/>
        <v>二等</v>
      </c>
    </row>
    <row r="12" ht="14.25" spans="1:19">
      <c r="A12" s="29" t="s">
        <v>35</v>
      </c>
      <c r="B12" s="29">
        <v>90</v>
      </c>
      <c r="C12" s="29">
        <v>90</v>
      </c>
      <c r="D12" s="29">
        <v>83</v>
      </c>
      <c r="E12" s="29">
        <v>89</v>
      </c>
      <c r="F12" s="29">
        <v>84</v>
      </c>
      <c r="G12" s="29">
        <v>91</v>
      </c>
      <c r="H12" s="29">
        <v>100</v>
      </c>
      <c r="I12" s="29">
        <v>94</v>
      </c>
      <c r="J12" s="3"/>
      <c r="K12" s="3"/>
      <c r="L12" s="3"/>
      <c r="M12" s="3"/>
      <c r="N12" s="3"/>
      <c r="O12" s="3"/>
      <c r="P12" s="27">
        <f t="shared" si="0"/>
        <v>721</v>
      </c>
      <c r="Q12" s="10">
        <f t="shared" si="1"/>
        <v>90.125</v>
      </c>
      <c r="R12" s="7">
        <f>_xlfn.RANK.EQ(Q12,Q$2:Q$12)</f>
        <v>3</v>
      </c>
      <c r="S12" s="14" t="str">
        <f t="shared" si="3"/>
        <v>一等</v>
      </c>
    </row>
    <row r="13" ht="14.25" spans="1:19">
      <c r="A13" s="29" t="s">
        <v>36</v>
      </c>
      <c r="B13" s="29">
        <v>96</v>
      </c>
      <c r="C13" s="29">
        <v>92</v>
      </c>
      <c r="D13" s="29">
        <v>99</v>
      </c>
      <c r="E13" s="29">
        <v>92</v>
      </c>
      <c r="F13" s="29">
        <v>100</v>
      </c>
      <c r="G13" s="29">
        <v>96</v>
      </c>
      <c r="H13" s="29"/>
      <c r="I13" s="29"/>
      <c r="J13" s="3"/>
      <c r="K13" s="3"/>
      <c r="L13" s="3"/>
      <c r="M13" s="3"/>
      <c r="N13" s="3"/>
      <c r="O13" s="3"/>
      <c r="P13" s="27">
        <f t="shared" si="0"/>
        <v>575</v>
      </c>
      <c r="Q13" s="10">
        <f t="shared" si="1"/>
        <v>95.8333333333333</v>
      </c>
      <c r="R13" s="7">
        <f t="shared" ref="R13:R22" si="4">_xlfn.RANK.EQ(Q13,Q$12:Q$21)</f>
        <v>1</v>
      </c>
      <c r="S13" s="14" t="str">
        <f t="shared" si="3"/>
        <v>一等</v>
      </c>
    </row>
    <row r="14" ht="14.25" spans="1:19">
      <c r="A14" s="29" t="s">
        <v>37</v>
      </c>
      <c r="B14" s="29">
        <v>93</v>
      </c>
      <c r="C14" s="29">
        <v>91</v>
      </c>
      <c r="D14" s="29">
        <v>98</v>
      </c>
      <c r="E14" s="29">
        <v>86</v>
      </c>
      <c r="F14" s="29">
        <v>95</v>
      </c>
      <c r="G14" s="29">
        <v>94</v>
      </c>
      <c r="H14" s="29"/>
      <c r="I14" s="29"/>
      <c r="J14" s="3"/>
      <c r="K14" s="3"/>
      <c r="L14" s="3"/>
      <c r="M14" s="3"/>
      <c r="N14" s="3"/>
      <c r="O14" s="3"/>
      <c r="P14" s="27">
        <f t="shared" si="0"/>
        <v>557</v>
      </c>
      <c r="Q14" s="10">
        <f t="shared" si="1"/>
        <v>92.8333333333333</v>
      </c>
      <c r="R14" s="7">
        <f t="shared" si="4"/>
        <v>3</v>
      </c>
      <c r="S14" s="14" t="str">
        <f t="shared" si="3"/>
        <v>一等</v>
      </c>
    </row>
    <row r="15" ht="14.25" spans="1:19">
      <c r="A15" s="29" t="s">
        <v>38</v>
      </c>
      <c r="B15" s="29">
        <v>95</v>
      </c>
      <c r="C15" s="29">
        <v>91</v>
      </c>
      <c r="D15" s="29">
        <v>93</v>
      </c>
      <c r="E15" s="29">
        <v>86</v>
      </c>
      <c r="F15" s="29">
        <v>100</v>
      </c>
      <c r="G15" s="29">
        <v>93</v>
      </c>
      <c r="H15" s="29"/>
      <c r="I15" s="29"/>
      <c r="J15" s="3"/>
      <c r="K15" s="3"/>
      <c r="L15" s="3"/>
      <c r="M15" s="3"/>
      <c r="N15" s="3"/>
      <c r="O15" s="3"/>
      <c r="P15" s="27">
        <f t="shared" si="0"/>
        <v>558</v>
      </c>
      <c r="Q15" s="10">
        <f t="shared" si="1"/>
        <v>93</v>
      </c>
      <c r="R15" s="7">
        <f t="shared" si="4"/>
        <v>2</v>
      </c>
      <c r="S15" s="14" t="str">
        <f t="shared" si="3"/>
        <v>一等</v>
      </c>
    </row>
    <row r="16" ht="14.25" spans="1:19">
      <c r="A16" s="29" t="s">
        <v>39</v>
      </c>
      <c r="B16" s="29">
        <v>93</v>
      </c>
      <c r="C16" s="29">
        <v>90</v>
      </c>
      <c r="D16" s="29">
        <v>94</v>
      </c>
      <c r="E16" s="29">
        <v>88</v>
      </c>
      <c r="F16" s="29">
        <v>100</v>
      </c>
      <c r="G16" s="29">
        <v>89</v>
      </c>
      <c r="H16" s="29"/>
      <c r="I16" s="29"/>
      <c r="J16" s="3"/>
      <c r="K16" s="3"/>
      <c r="L16" s="3"/>
      <c r="M16" s="3"/>
      <c r="N16" s="3"/>
      <c r="O16" s="3"/>
      <c r="P16" s="27">
        <f t="shared" si="0"/>
        <v>554</v>
      </c>
      <c r="Q16" s="10">
        <f t="shared" si="1"/>
        <v>92.3333333333333</v>
      </c>
      <c r="R16" s="7">
        <f t="shared" si="4"/>
        <v>5</v>
      </c>
      <c r="S16" s="14" t="str">
        <f t="shared" si="3"/>
        <v>一等</v>
      </c>
    </row>
    <row r="17" ht="14.25" spans="1:19">
      <c r="A17" s="29" t="s">
        <v>40</v>
      </c>
      <c r="B17" s="29">
        <v>91</v>
      </c>
      <c r="C17" s="29">
        <v>89</v>
      </c>
      <c r="D17" s="29">
        <v>93</v>
      </c>
      <c r="E17" s="29">
        <v>86</v>
      </c>
      <c r="F17" s="29">
        <v>95</v>
      </c>
      <c r="G17" s="29">
        <v>88</v>
      </c>
      <c r="H17" s="29"/>
      <c r="I17" s="29"/>
      <c r="J17" s="3"/>
      <c r="K17" s="3"/>
      <c r="L17" s="3"/>
      <c r="M17" s="3"/>
      <c r="N17" s="3"/>
      <c r="O17" s="3"/>
      <c r="P17" s="27">
        <f t="shared" si="0"/>
        <v>542</v>
      </c>
      <c r="Q17" s="10">
        <f t="shared" si="1"/>
        <v>90.3333333333333</v>
      </c>
      <c r="R17" s="7">
        <f t="shared" si="4"/>
        <v>7</v>
      </c>
      <c r="S17" s="14" t="str">
        <f t="shared" si="3"/>
        <v>二等</v>
      </c>
    </row>
    <row r="18" ht="14.25" spans="1:19">
      <c r="A18" s="29" t="s">
        <v>41</v>
      </c>
      <c r="B18" s="29">
        <v>92</v>
      </c>
      <c r="C18" s="29">
        <v>89</v>
      </c>
      <c r="D18" s="29">
        <v>92</v>
      </c>
      <c r="E18" s="29">
        <v>85</v>
      </c>
      <c r="F18" s="29">
        <v>100</v>
      </c>
      <c r="G18" s="29">
        <v>88</v>
      </c>
      <c r="H18" s="29"/>
      <c r="I18" s="29"/>
      <c r="J18" s="3"/>
      <c r="K18" s="3"/>
      <c r="L18" s="3"/>
      <c r="M18" s="3"/>
      <c r="N18" s="3"/>
      <c r="O18" s="3"/>
      <c r="P18" s="27">
        <f t="shared" si="0"/>
        <v>546</v>
      </c>
      <c r="Q18" s="10">
        <f t="shared" si="1"/>
        <v>91</v>
      </c>
      <c r="R18" s="7">
        <f t="shared" si="4"/>
        <v>6</v>
      </c>
      <c r="S18" s="14" t="str">
        <f t="shared" si="3"/>
        <v>二等</v>
      </c>
    </row>
    <row r="19" ht="14.25" spans="1:19">
      <c r="A19" s="29" t="s">
        <v>42</v>
      </c>
      <c r="B19" s="29">
        <v>91</v>
      </c>
      <c r="C19" s="29">
        <v>89</v>
      </c>
      <c r="D19" s="29">
        <v>90</v>
      </c>
      <c r="E19" s="29">
        <v>84</v>
      </c>
      <c r="F19" s="29">
        <v>100</v>
      </c>
      <c r="G19" s="29">
        <v>84</v>
      </c>
      <c r="H19" s="29"/>
      <c r="I19" s="29"/>
      <c r="J19" s="3"/>
      <c r="K19" s="3"/>
      <c r="L19" s="3"/>
      <c r="M19" s="3"/>
      <c r="N19" s="3"/>
      <c r="O19" s="3"/>
      <c r="P19" s="27">
        <f t="shared" si="0"/>
        <v>538</v>
      </c>
      <c r="Q19" s="10">
        <f t="shared" si="1"/>
        <v>89.6666666666667</v>
      </c>
      <c r="R19" s="7">
        <f t="shared" si="4"/>
        <v>10</v>
      </c>
      <c r="S19" s="14" t="str">
        <f t="shared" si="3"/>
        <v>二等</v>
      </c>
    </row>
    <row r="20" ht="14.25" spans="1:19">
      <c r="A20" s="29" t="s">
        <v>43</v>
      </c>
      <c r="B20" s="29">
        <v>92</v>
      </c>
      <c r="C20" s="29">
        <v>90</v>
      </c>
      <c r="D20" s="29">
        <v>92</v>
      </c>
      <c r="E20" s="29">
        <v>83</v>
      </c>
      <c r="F20" s="29">
        <v>100</v>
      </c>
      <c r="G20" s="29">
        <v>84</v>
      </c>
      <c r="H20" s="29"/>
      <c r="I20" s="29"/>
      <c r="J20" s="3"/>
      <c r="K20" s="3"/>
      <c r="L20" s="3"/>
      <c r="M20" s="3"/>
      <c r="N20" s="3"/>
      <c r="O20" s="3"/>
      <c r="P20" s="27">
        <f t="shared" si="0"/>
        <v>541</v>
      </c>
      <c r="Q20" s="10">
        <f t="shared" si="1"/>
        <v>90.1666666666667</v>
      </c>
      <c r="R20" s="7">
        <f t="shared" si="4"/>
        <v>8</v>
      </c>
      <c r="S20" s="14" t="str">
        <f t="shared" si="3"/>
        <v>二等</v>
      </c>
    </row>
    <row r="21" ht="14.25" spans="1:19">
      <c r="A21" s="29" t="s">
        <v>44</v>
      </c>
      <c r="B21" s="29">
        <v>92</v>
      </c>
      <c r="C21" s="29">
        <v>91</v>
      </c>
      <c r="D21" s="29">
        <v>95</v>
      </c>
      <c r="E21" s="29">
        <v>88</v>
      </c>
      <c r="F21" s="29">
        <v>100</v>
      </c>
      <c r="G21" s="29">
        <v>90</v>
      </c>
      <c r="H21" s="29"/>
      <c r="I21" s="29"/>
      <c r="J21" s="3"/>
      <c r="K21" s="3"/>
      <c r="L21" s="3"/>
      <c r="M21" s="3"/>
      <c r="N21" s="3"/>
      <c r="O21" s="3"/>
      <c r="P21" s="27">
        <f t="shared" si="0"/>
        <v>556</v>
      </c>
      <c r="Q21" s="10">
        <f t="shared" si="1"/>
        <v>92.6666666666667</v>
      </c>
      <c r="R21" s="7">
        <f t="shared" si="4"/>
        <v>4</v>
      </c>
      <c r="S21" s="14" t="str">
        <f t="shared" si="3"/>
        <v>一等</v>
      </c>
    </row>
    <row r="22" ht="14.25" spans="1:19">
      <c r="A22" s="29" t="s">
        <v>45</v>
      </c>
      <c r="B22" s="29">
        <v>90</v>
      </c>
      <c r="C22" s="29">
        <v>89</v>
      </c>
      <c r="D22" s="29">
        <v>93</v>
      </c>
      <c r="E22" s="29">
        <v>89</v>
      </c>
      <c r="F22" s="29">
        <v>100</v>
      </c>
      <c r="G22" s="29">
        <v>87</v>
      </c>
      <c r="H22" s="29"/>
      <c r="I22" s="29"/>
      <c r="J22" s="3"/>
      <c r="K22" s="3"/>
      <c r="L22" s="3"/>
      <c r="M22" s="3"/>
      <c r="N22" s="3"/>
      <c r="O22" s="3"/>
      <c r="P22" s="27">
        <f t="shared" si="0"/>
        <v>548</v>
      </c>
      <c r="Q22" s="10">
        <f t="shared" si="1"/>
        <v>91.3333333333333</v>
      </c>
      <c r="R22" s="7">
        <f>_xlfn.RANK.EQ(Q22,Q$12:Q$22)</f>
        <v>6</v>
      </c>
      <c r="S22" s="14" t="str">
        <f t="shared" si="3"/>
        <v>二等</v>
      </c>
    </row>
  </sheetData>
  <mergeCells count="1">
    <mergeCell ref="A1:R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R3" sqref="R3"/>
    </sheetView>
  </sheetViews>
  <sheetFormatPr defaultColWidth="9" defaultRowHeight="13.5"/>
  <cols>
    <col min="2" max="15" width="4.125" customWidth="1"/>
    <col min="17" max="17" width="12.625"/>
  </cols>
  <sheetData>
    <row r="1" ht="21" customHeight="1" spans="1: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>
      <c r="A2" s="3" t="s">
        <v>1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 t="s">
        <v>2</v>
      </c>
      <c r="Q2" s="3" t="s">
        <v>3</v>
      </c>
      <c r="R2" s="7" t="s">
        <v>4</v>
      </c>
      <c r="S2" s="14" t="s">
        <v>5</v>
      </c>
    </row>
    <row r="3" spans="1:19">
      <c r="A3" s="3" t="s">
        <v>46</v>
      </c>
      <c r="B3" s="3">
        <v>96</v>
      </c>
      <c r="C3" s="3">
        <v>96</v>
      </c>
      <c r="D3" s="3">
        <v>90</v>
      </c>
      <c r="E3" s="3">
        <v>94</v>
      </c>
      <c r="F3" s="3">
        <v>93</v>
      </c>
      <c r="G3" s="3">
        <v>96</v>
      </c>
      <c r="H3" s="3">
        <v>93</v>
      </c>
      <c r="I3" s="3">
        <v>93</v>
      </c>
      <c r="J3" s="3">
        <v>92</v>
      </c>
      <c r="K3" s="3">
        <v>96</v>
      </c>
      <c r="L3" s="3">
        <v>95</v>
      </c>
      <c r="M3" s="3">
        <v>94</v>
      </c>
      <c r="N3" s="3">
        <v>96</v>
      </c>
      <c r="O3" s="3">
        <v>95</v>
      </c>
      <c r="P3" s="3">
        <f>SUM(B3:O3)</f>
        <v>1319</v>
      </c>
      <c r="Q3" s="10">
        <f>AVERAGE(B3:O3)</f>
        <v>94.2142857142857</v>
      </c>
      <c r="R3" s="7">
        <f>_xlfn.RANK.EQ(Q3,Q$3:Q$12)</f>
        <v>6</v>
      </c>
      <c r="S3" s="14" t="str">
        <f>IF(R3=1,"一等",IF(R3=2,"一等",IF(R3=3,"一等",IF(R3=4,"一等",IF(R3=5,"一等",IF(R3=6,"二等",IF(R3=7,"二等",IF(R3=8,"二等",IF(R3=9,"二等",IF(R3=10,"二等",))))))))))</f>
        <v>二等</v>
      </c>
    </row>
    <row r="4" spans="1:19">
      <c r="A4" s="3" t="s">
        <v>47</v>
      </c>
      <c r="B4" s="3">
        <v>94</v>
      </c>
      <c r="C4" s="3">
        <v>94</v>
      </c>
      <c r="D4" s="3">
        <v>83</v>
      </c>
      <c r="E4" s="3">
        <v>91</v>
      </c>
      <c r="F4" s="3">
        <v>92</v>
      </c>
      <c r="G4" s="3">
        <v>96</v>
      </c>
      <c r="H4" s="3">
        <v>92</v>
      </c>
      <c r="I4" s="3">
        <v>90</v>
      </c>
      <c r="J4" s="3">
        <v>87</v>
      </c>
      <c r="K4" s="3">
        <v>92</v>
      </c>
      <c r="L4" s="3">
        <v>92</v>
      </c>
      <c r="M4" s="3">
        <v>89</v>
      </c>
      <c r="N4" s="3">
        <v>94</v>
      </c>
      <c r="O4" s="3">
        <v>93</v>
      </c>
      <c r="P4" s="3">
        <f t="shared" ref="P4:P22" si="0">SUM(B4:O4)</f>
        <v>1279</v>
      </c>
      <c r="Q4" s="10">
        <f t="shared" ref="Q4:Q22" si="1">AVERAGE(B4:O4)</f>
        <v>91.3571428571429</v>
      </c>
      <c r="R4" s="7">
        <f t="shared" ref="R4:R12" si="2">_xlfn.RANK.EQ(Q4,Q$3:Q$12)</f>
        <v>10</v>
      </c>
      <c r="S4" s="14" t="str">
        <f t="shared" ref="S4:S22" si="3">IF(R4=1,"一等",IF(R4=2,"一等",IF(R4=3,"一等",IF(R4=4,"一等",IF(R4=5,"一等",IF(R4=6,"二等",IF(R4=7,"二等",IF(R4=8,"二等",IF(R4=9,"二等",IF(R4=10,"二等",))))))))))</f>
        <v>二等</v>
      </c>
    </row>
    <row r="5" spans="1:19">
      <c r="A5" s="3" t="s">
        <v>48</v>
      </c>
      <c r="B5" s="3">
        <v>97</v>
      </c>
      <c r="C5" s="3">
        <v>97</v>
      </c>
      <c r="D5" s="3">
        <v>94</v>
      </c>
      <c r="E5" s="3">
        <v>96</v>
      </c>
      <c r="F5" s="3">
        <v>97</v>
      </c>
      <c r="G5" s="3">
        <v>99</v>
      </c>
      <c r="H5" s="3">
        <v>96</v>
      </c>
      <c r="I5" s="3">
        <v>95</v>
      </c>
      <c r="J5" s="3">
        <v>96</v>
      </c>
      <c r="K5" s="3">
        <v>98</v>
      </c>
      <c r="L5" s="3">
        <v>98</v>
      </c>
      <c r="M5" s="3">
        <v>98</v>
      </c>
      <c r="N5" s="3">
        <v>98</v>
      </c>
      <c r="O5" s="3">
        <v>98</v>
      </c>
      <c r="P5" s="3">
        <f t="shared" si="0"/>
        <v>1357</v>
      </c>
      <c r="Q5" s="10">
        <f t="shared" si="1"/>
        <v>96.9285714285714</v>
      </c>
      <c r="R5" s="7">
        <f t="shared" si="2"/>
        <v>2</v>
      </c>
      <c r="S5" s="14" t="str">
        <f t="shared" si="3"/>
        <v>一等</v>
      </c>
    </row>
    <row r="6" spans="1:19">
      <c r="A6" s="3" t="s">
        <v>49</v>
      </c>
      <c r="B6" s="3">
        <v>94</v>
      </c>
      <c r="C6" s="3">
        <v>94</v>
      </c>
      <c r="D6" s="3">
        <v>85</v>
      </c>
      <c r="E6" s="3">
        <v>91</v>
      </c>
      <c r="F6" s="3">
        <v>93</v>
      </c>
      <c r="G6" s="3">
        <v>95</v>
      </c>
      <c r="H6" s="3">
        <v>92</v>
      </c>
      <c r="I6" s="3">
        <v>91</v>
      </c>
      <c r="J6" s="3">
        <v>88</v>
      </c>
      <c r="K6" s="3">
        <v>91</v>
      </c>
      <c r="L6" s="3">
        <v>92</v>
      </c>
      <c r="M6" s="3">
        <v>92</v>
      </c>
      <c r="N6" s="3">
        <v>94</v>
      </c>
      <c r="O6" s="3">
        <v>93</v>
      </c>
      <c r="P6" s="3">
        <f t="shared" si="0"/>
        <v>1285</v>
      </c>
      <c r="Q6" s="10">
        <f t="shared" si="1"/>
        <v>91.7857142857143</v>
      </c>
      <c r="R6" s="7">
        <f t="shared" si="2"/>
        <v>8</v>
      </c>
      <c r="S6" s="14" t="str">
        <f t="shared" si="3"/>
        <v>二等</v>
      </c>
    </row>
    <row r="7" spans="1:19">
      <c r="A7" s="3" t="s">
        <v>50</v>
      </c>
      <c r="B7" s="3">
        <v>95</v>
      </c>
      <c r="C7" s="3">
        <v>95</v>
      </c>
      <c r="D7" s="3">
        <v>84</v>
      </c>
      <c r="E7" s="3">
        <v>93</v>
      </c>
      <c r="F7" s="3">
        <v>96</v>
      </c>
      <c r="G7" s="3">
        <v>95</v>
      </c>
      <c r="H7" s="3">
        <v>94</v>
      </c>
      <c r="I7" s="3">
        <v>92</v>
      </c>
      <c r="J7" s="3">
        <v>89</v>
      </c>
      <c r="K7" s="3">
        <v>93</v>
      </c>
      <c r="L7" s="3">
        <v>90</v>
      </c>
      <c r="M7" s="3">
        <v>93</v>
      </c>
      <c r="N7" s="3">
        <v>91</v>
      </c>
      <c r="O7" s="3">
        <v>90</v>
      </c>
      <c r="P7" s="3">
        <f t="shared" si="0"/>
        <v>1290</v>
      </c>
      <c r="Q7" s="10">
        <f t="shared" si="1"/>
        <v>92.1428571428571</v>
      </c>
      <c r="R7" s="7">
        <f t="shared" si="2"/>
        <v>7</v>
      </c>
      <c r="S7" s="14" t="str">
        <f t="shared" si="3"/>
        <v>二等</v>
      </c>
    </row>
    <row r="8" spans="1:19">
      <c r="A8" s="3" t="s">
        <v>51</v>
      </c>
      <c r="B8" s="3">
        <v>98</v>
      </c>
      <c r="C8" s="3">
        <v>98</v>
      </c>
      <c r="D8" s="3">
        <v>95</v>
      </c>
      <c r="E8" s="3">
        <v>97</v>
      </c>
      <c r="F8" s="3">
        <v>98</v>
      </c>
      <c r="G8" s="3">
        <v>99</v>
      </c>
      <c r="H8" s="3">
        <v>97</v>
      </c>
      <c r="I8" s="3">
        <v>95</v>
      </c>
      <c r="J8" s="3">
        <v>95</v>
      </c>
      <c r="K8" s="3">
        <v>97</v>
      </c>
      <c r="L8" s="3">
        <v>98</v>
      </c>
      <c r="M8" s="3">
        <v>96</v>
      </c>
      <c r="N8" s="3">
        <v>98</v>
      </c>
      <c r="O8" s="3">
        <v>98</v>
      </c>
      <c r="P8" s="3">
        <f t="shared" si="0"/>
        <v>1359</v>
      </c>
      <c r="Q8" s="10">
        <f t="shared" si="1"/>
        <v>97.0714285714286</v>
      </c>
      <c r="R8" s="7">
        <f t="shared" si="2"/>
        <v>1</v>
      </c>
      <c r="S8" s="14" t="str">
        <f t="shared" si="3"/>
        <v>一等</v>
      </c>
    </row>
    <row r="9" spans="1:19">
      <c r="A9" s="3" t="s">
        <v>52</v>
      </c>
      <c r="B9" s="3">
        <v>97</v>
      </c>
      <c r="C9" s="3">
        <v>97</v>
      </c>
      <c r="D9" s="3">
        <v>92</v>
      </c>
      <c r="E9" s="3">
        <v>94</v>
      </c>
      <c r="F9" s="3">
        <v>97</v>
      </c>
      <c r="G9" s="3">
        <v>99</v>
      </c>
      <c r="H9" s="3">
        <v>95</v>
      </c>
      <c r="I9" s="3">
        <v>94</v>
      </c>
      <c r="J9" s="3">
        <v>92</v>
      </c>
      <c r="K9" s="3">
        <v>98</v>
      </c>
      <c r="L9" s="3">
        <v>98</v>
      </c>
      <c r="M9" s="3">
        <v>97</v>
      </c>
      <c r="N9" s="3">
        <v>98</v>
      </c>
      <c r="O9" s="3">
        <v>98</v>
      </c>
      <c r="P9" s="3">
        <f t="shared" si="0"/>
        <v>1346</v>
      </c>
      <c r="Q9" s="10">
        <f t="shared" si="1"/>
        <v>96.1428571428571</v>
      </c>
      <c r="R9" s="7">
        <f t="shared" si="2"/>
        <v>3</v>
      </c>
      <c r="S9" s="14" t="str">
        <f t="shared" si="3"/>
        <v>一等</v>
      </c>
    </row>
    <row r="10" spans="1:19">
      <c r="A10" s="3" t="s">
        <v>53</v>
      </c>
      <c r="B10" s="3">
        <v>98</v>
      </c>
      <c r="C10" s="3">
        <v>98</v>
      </c>
      <c r="D10" s="3">
        <v>90</v>
      </c>
      <c r="E10" s="3">
        <v>93</v>
      </c>
      <c r="F10" s="3">
        <v>96</v>
      </c>
      <c r="G10" s="3">
        <v>98</v>
      </c>
      <c r="H10" s="3">
        <v>93</v>
      </c>
      <c r="I10" s="3">
        <v>93</v>
      </c>
      <c r="J10" s="3">
        <v>91</v>
      </c>
      <c r="K10" s="3">
        <v>96</v>
      </c>
      <c r="L10" s="3">
        <v>96</v>
      </c>
      <c r="M10" s="3">
        <v>97</v>
      </c>
      <c r="N10" s="3">
        <v>96</v>
      </c>
      <c r="O10" s="3">
        <v>96</v>
      </c>
      <c r="P10" s="3">
        <f t="shared" si="0"/>
        <v>1331</v>
      </c>
      <c r="Q10" s="10">
        <f t="shared" si="1"/>
        <v>95.0714285714286</v>
      </c>
      <c r="R10" s="7">
        <f t="shared" si="2"/>
        <v>5</v>
      </c>
      <c r="S10" s="14" t="str">
        <f t="shared" si="3"/>
        <v>一等</v>
      </c>
    </row>
    <row r="11" spans="1:19">
      <c r="A11" s="3" t="s">
        <v>54</v>
      </c>
      <c r="B11" s="3">
        <v>94</v>
      </c>
      <c r="C11" s="3">
        <v>94</v>
      </c>
      <c r="D11" s="3">
        <v>86</v>
      </c>
      <c r="E11" s="3">
        <v>91</v>
      </c>
      <c r="F11" s="3">
        <v>94</v>
      </c>
      <c r="G11" s="3">
        <v>96</v>
      </c>
      <c r="H11" s="3">
        <v>91</v>
      </c>
      <c r="I11" s="3">
        <v>91</v>
      </c>
      <c r="J11" s="3">
        <v>89</v>
      </c>
      <c r="K11" s="3">
        <v>93</v>
      </c>
      <c r="L11" s="3">
        <v>95</v>
      </c>
      <c r="M11" s="3">
        <v>80</v>
      </c>
      <c r="N11" s="3">
        <v>94</v>
      </c>
      <c r="O11" s="3">
        <v>93</v>
      </c>
      <c r="P11" s="3">
        <f t="shared" si="0"/>
        <v>1281</v>
      </c>
      <c r="Q11" s="10">
        <f t="shared" si="1"/>
        <v>91.5</v>
      </c>
      <c r="R11" s="7">
        <f t="shared" si="2"/>
        <v>9</v>
      </c>
      <c r="S11" s="14" t="str">
        <f t="shared" si="3"/>
        <v>二等</v>
      </c>
    </row>
    <row r="12" spans="1:19">
      <c r="A12" s="3" t="s">
        <v>55</v>
      </c>
      <c r="B12" s="3">
        <v>96</v>
      </c>
      <c r="C12" s="3">
        <v>96</v>
      </c>
      <c r="D12" s="3">
        <v>90</v>
      </c>
      <c r="E12" s="3">
        <v>94</v>
      </c>
      <c r="F12" s="3">
        <v>95</v>
      </c>
      <c r="G12" s="3">
        <v>97</v>
      </c>
      <c r="H12" s="3">
        <v>95</v>
      </c>
      <c r="I12" s="3">
        <v>94</v>
      </c>
      <c r="J12" s="3">
        <v>94</v>
      </c>
      <c r="K12" s="3">
        <v>98</v>
      </c>
      <c r="L12" s="3">
        <v>98</v>
      </c>
      <c r="M12" s="3">
        <v>92</v>
      </c>
      <c r="N12" s="3">
        <v>98</v>
      </c>
      <c r="O12" s="3">
        <v>98</v>
      </c>
      <c r="P12" s="3">
        <f t="shared" si="0"/>
        <v>1335</v>
      </c>
      <c r="Q12" s="10">
        <f t="shared" si="1"/>
        <v>95.3571428571429</v>
      </c>
      <c r="R12" s="7">
        <f t="shared" si="2"/>
        <v>4</v>
      </c>
      <c r="S12" s="14" t="str">
        <f t="shared" si="3"/>
        <v>一等</v>
      </c>
    </row>
    <row r="13" spans="1:19">
      <c r="A13" s="3" t="s">
        <v>56</v>
      </c>
      <c r="B13" s="3">
        <v>92</v>
      </c>
      <c r="C13" s="3">
        <v>94</v>
      </c>
      <c r="D13" s="3">
        <v>93</v>
      </c>
      <c r="E13" s="3">
        <v>92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371</v>
      </c>
      <c r="Q13" s="10">
        <f t="shared" si="1"/>
        <v>92.75</v>
      </c>
      <c r="R13" s="7">
        <f>_xlfn.RANK.EQ(Q13,Q$13:Q$22)</f>
        <v>10</v>
      </c>
      <c r="S13" s="14" t="str">
        <f t="shared" si="3"/>
        <v>二等</v>
      </c>
    </row>
    <row r="14" spans="1:19">
      <c r="A14" s="3" t="s">
        <v>57</v>
      </c>
      <c r="B14" s="3">
        <v>93</v>
      </c>
      <c r="C14" s="3">
        <v>95</v>
      </c>
      <c r="D14" s="3">
        <v>94</v>
      </c>
      <c r="E14" s="3">
        <v>90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f t="shared" si="0"/>
        <v>372</v>
      </c>
      <c r="Q14" s="10">
        <f t="shared" si="1"/>
        <v>93</v>
      </c>
      <c r="R14" s="7">
        <f t="shared" ref="R14:R22" si="4">_xlfn.RANK.EQ(Q14,Q$13:Q$22)</f>
        <v>9</v>
      </c>
      <c r="S14" s="14" t="str">
        <f t="shared" si="3"/>
        <v>二等</v>
      </c>
    </row>
    <row r="15" spans="1:19">
      <c r="A15" s="3" t="s">
        <v>58</v>
      </c>
      <c r="B15" s="3">
        <v>94</v>
      </c>
      <c r="C15" s="3">
        <v>97</v>
      </c>
      <c r="D15" s="3">
        <v>97</v>
      </c>
      <c r="E15" s="3">
        <v>98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386</v>
      </c>
      <c r="Q15" s="10">
        <f t="shared" si="1"/>
        <v>96.5</v>
      </c>
      <c r="R15" s="7">
        <f t="shared" si="4"/>
        <v>3</v>
      </c>
      <c r="S15" s="14" t="str">
        <f t="shared" si="3"/>
        <v>一等</v>
      </c>
    </row>
    <row r="16" spans="1:19">
      <c r="A16" s="3" t="s">
        <v>59</v>
      </c>
      <c r="B16" s="3">
        <v>91</v>
      </c>
      <c r="C16" s="3">
        <v>95</v>
      </c>
      <c r="D16" s="3">
        <v>95</v>
      </c>
      <c r="E16" s="3">
        <v>93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374</v>
      </c>
      <c r="Q16" s="10">
        <f t="shared" si="1"/>
        <v>93.5</v>
      </c>
      <c r="R16" s="7">
        <f t="shared" si="4"/>
        <v>8</v>
      </c>
      <c r="S16" s="14" t="str">
        <f t="shared" si="3"/>
        <v>二等</v>
      </c>
    </row>
    <row r="17" spans="1:19">
      <c r="A17" s="3" t="s">
        <v>60</v>
      </c>
      <c r="B17" s="3">
        <v>97</v>
      </c>
      <c r="C17" s="3">
        <v>98</v>
      </c>
      <c r="D17" s="3">
        <v>98</v>
      </c>
      <c r="E17" s="3">
        <v>99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392</v>
      </c>
      <c r="Q17" s="10">
        <f t="shared" si="1"/>
        <v>98</v>
      </c>
      <c r="R17" s="7">
        <f t="shared" si="4"/>
        <v>1</v>
      </c>
      <c r="S17" s="14" t="str">
        <f t="shared" si="3"/>
        <v>一等</v>
      </c>
    </row>
    <row r="18" spans="1:19">
      <c r="A18" s="3" t="s">
        <v>61</v>
      </c>
      <c r="B18" s="3">
        <v>93</v>
      </c>
      <c r="C18" s="3">
        <v>96</v>
      </c>
      <c r="D18" s="3">
        <v>96</v>
      </c>
      <c r="E18" s="3">
        <v>92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377</v>
      </c>
      <c r="Q18" s="10">
        <f t="shared" si="1"/>
        <v>94.25</v>
      </c>
      <c r="R18" s="7">
        <f t="shared" si="4"/>
        <v>7</v>
      </c>
      <c r="S18" s="14" t="str">
        <f t="shared" si="3"/>
        <v>二等</v>
      </c>
    </row>
    <row r="19" spans="1:19">
      <c r="A19" s="3" t="s">
        <v>62</v>
      </c>
      <c r="B19" s="3">
        <v>92</v>
      </c>
      <c r="C19" s="3">
        <v>97</v>
      </c>
      <c r="D19" s="3">
        <v>97</v>
      </c>
      <c r="E19" s="3">
        <v>94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380</v>
      </c>
      <c r="Q19" s="10">
        <f t="shared" si="1"/>
        <v>95</v>
      </c>
      <c r="R19" s="7">
        <f t="shared" si="4"/>
        <v>5</v>
      </c>
      <c r="S19" s="14" t="str">
        <f t="shared" si="3"/>
        <v>一等</v>
      </c>
    </row>
    <row r="20" spans="1:19">
      <c r="A20" s="3" t="s">
        <v>63</v>
      </c>
      <c r="B20" s="3">
        <v>95</v>
      </c>
      <c r="C20" s="3">
        <v>96</v>
      </c>
      <c r="D20" s="3">
        <v>96</v>
      </c>
      <c r="E20" s="3">
        <v>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f t="shared" si="0"/>
        <v>382</v>
      </c>
      <c r="Q20" s="10">
        <f t="shared" si="1"/>
        <v>95.5</v>
      </c>
      <c r="R20" s="7">
        <f t="shared" si="4"/>
        <v>4</v>
      </c>
      <c r="S20" s="14" t="str">
        <f t="shared" si="3"/>
        <v>一等</v>
      </c>
    </row>
    <row r="21" spans="1:19">
      <c r="A21" s="3" t="s">
        <v>64</v>
      </c>
      <c r="B21" s="3">
        <v>93</v>
      </c>
      <c r="C21" s="3">
        <v>97</v>
      </c>
      <c r="D21" s="3">
        <v>97</v>
      </c>
      <c r="E21" s="3">
        <v>92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379</v>
      </c>
      <c r="Q21" s="10">
        <f t="shared" si="1"/>
        <v>94.75</v>
      </c>
      <c r="R21" s="7">
        <f t="shared" si="4"/>
        <v>6</v>
      </c>
      <c r="S21" s="14" t="str">
        <f t="shared" si="3"/>
        <v>二等</v>
      </c>
    </row>
    <row r="22" spans="1:19">
      <c r="A22" s="3" t="s">
        <v>65</v>
      </c>
      <c r="B22" s="3">
        <v>96</v>
      </c>
      <c r="C22" s="3">
        <v>97</v>
      </c>
      <c r="D22" s="3">
        <v>97</v>
      </c>
      <c r="E22" s="3"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f t="shared" si="0"/>
        <v>388</v>
      </c>
      <c r="Q22" s="10">
        <f t="shared" si="1"/>
        <v>97</v>
      </c>
      <c r="R22" s="7">
        <f t="shared" si="4"/>
        <v>2</v>
      </c>
      <c r="S22" s="14" t="str">
        <f t="shared" si="3"/>
        <v>一等</v>
      </c>
    </row>
  </sheetData>
  <mergeCells count="1">
    <mergeCell ref="A1:R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M22" sqref="M22"/>
    </sheetView>
  </sheetViews>
  <sheetFormatPr defaultColWidth="9" defaultRowHeight="13.5"/>
  <cols>
    <col min="7" max="7" width="12.625"/>
  </cols>
  <sheetData>
    <row r="1" ht="26" customHeight="1" spans="1:9">
      <c r="A1" s="26" t="s">
        <v>66</v>
      </c>
      <c r="B1" s="26"/>
      <c r="C1" s="26"/>
      <c r="D1" s="26"/>
      <c r="E1" s="26"/>
      <c r="F1" s="26"/>
      <c r="G1" s="26"/>
      <c r="H1" s="26"/>
      <c r="I1" s="26"/>
    </row>
    <row r="2" spans="1:10">
      <c r="A2" s="3" t="s">
        <v>1</v>
      </c>
      <c r="B2" s="3" t="s">
        <v>3</v>
      </c>
      <c r="C2" s="3" t="s">
        <v>4</v>
      </c>
      <c r="D2" s="7" t="s">
        <v>5</v>
      </c>
      <c r="E2" s="3" t="s">
        <v>67</v>
      </c>
      <c r="F2" s="27" t="s">
        <v>1</v>
      </c>
      <c r="G2" s="3" t="s">
        <v>3</v>
      </c>
      <c r="H2" s="3" t="s">
        <v>4</v>
      </c>
      <c r="I2" s="7" t="s">
        <v>5</v>
      </c>
      <c r="J2" s="14" t="s">
        <v>67</v>
      </c>
    </row>
    <row r="3" spans="1:10">
      <c r="A3" s="3" t="s">
        <v>6</v>
      </c>
      <c r="B3" s="10">
        <v>0</v>
      </c>
      <c r="C3" s="3">
        <v>0</v>
      </c>
      <c r="D3" s="7">
        <f>IF(C3=1,"一等",IF(C3=2,"一等",IF(C3=3,"一等",IF(C3=4,"一等",IF(C3=5,"一等",IF(C3=6,"二等",IF(C3=7,"二等",IF(C3=8,"二等",IF(C3=9,"二等",IF(C3=10,"二等",))))))))))</f>
        <v>0</v>
      </c>
      <c r="E3" s="11">
        <f>IF(D3="一等",5,IF(D3="二等",3,))</f>
        <v>0</v>
      </c>
      <c r="F3" s="27" t="s">
        <v>68</v>
      </c>
      <c r="G3" s="10">
        <v>95.8333333333333</v>
      </c>
      <c r="H3" s="3">
        <f>_xlfn.RANK.EQ(G3,G$3:G$12)</f>
        <v>1</v>
      </c>
      <c r="I3" s="28" t="str">
        <f>IF(H3=1,"一等",IF(H3=2,"一等",IF(H3=3,"一等",IF(H3=4,"一等",IF(H3=5,"一等",IF(H3=6,"二等",IF(H3=7,"二等",IF(H3=8,"二等",IF(H3=9,"二等",IF(H3=10,"二等",))))))))))</f>
        <v>一等</v>
      </c>
      <c r="J3" s="14">
        <f t="shared" ref="J3:J12" si="0">IF(I3="一等",8,IF(I3="二等",5,))</f>
        <v>8</v>
      </c>
    </row>
    <row r="4" spans="1:10">
      <c r="A4" s="3" t="s">
        <v>7</v>
      </c>
      <c r="B4" s="10">
        <v>0</v>
      </c>
      <c r="C4" s="3">
        <v>0</v>
      </c>
      <c r="D4" s="7">
        <f t="shared" ref="D4:D32" si="1">IF(C4=1,"一等",IF(C4=2,"一等",IF(C4=3,"一等",IF(C4=4,"一等",IF(C4=5,"一等",IF(C4=6,"二等",IF(C4=7,"二等",IF(C4=8,"二等",IF(C4=9,"二等",IF(C4=10,"二等",))))))))))</f>
        <v>0</v>
      </c>
      <c r="E4" s="11">
        <f t="shared" ref="E4:E22" si="2">IF(D4="一等",5,IF(D4="二等",3,))</f>
        <v>0</v>
      </c>
      <c r="F4" s="27" t="s">
        <v>69</v>
      </c>
      <c r="G4" s="10">
        <v>92.8333333333333</v>
      </c>
      <c r="H4" s="3">
        <f t="shared" ref="H4:H12" si="3">_xlfn.RANK.EQ(G4,G$3:G$12)</f>
        <v>3</v>
      </c>
      <c r="I4" s="28" t="str">
        <f t="shared" ref="I3:I32" si="4">IF(H4=1,"一等",IF(H4=2,"一等",IF(H4=3,"一等",IF(H4=4,"一等",IF(H4=5,"一等",IF(H4=6,"二等",IF(H4=7,"二等",IF(H4=8,"二等",IF(H4=9,"二等",IF(H4=10,"二等",))))))))))</f>
        <v>一等</v>
      </c>
      <c r="J4" s="14">
        <f t="shared" si="0"/>
        <v>8</v>
      </c>
    </row>
    <row r="5" spans="1:10">
      <c r="A5" s="3" t="s">
        <v>8</v>
      </c>
      <c r="B5" s="10">
        <v>91.6666666666667</v>
      </c>
      <c r="C5" s="3">
        <f>_xlfn.RANK.EQ(B5,B$3:B$12)</f>
        <v>5</v>
      </c>
      <c r="D5" s="7" t="str">
        <f>IF(C5=1,"一等",IF(C5=2,"一等",IF(C5=3,"一等",IF(C5=4,"一等",IF(C5=5,"二等",IF(C5=6,"二等",IF(C5=7,"二等",IF(C5=8,"二等",IF(C5=9,"二等",IF(C5=10,"二等",))))))))))</f>
        <v>二等</v>
      </c>
      <c r="E5" s="11">
        <f t="shared" si="2"/>
        <v>3</v>
      </c>
      <c r="F5" s="27" t="s">
        <v>70</v>
      </c>
      <c r="G5" s="10">
        <v>93</v>
      </c>
      <c r="H5" s="3">
        <f t="shared" si="3"/>
        <v>2</v>
      </c>
      <c r="I5" s="28" t="str">
        <f t="shared" si="4"/>
        <v>一等</v>
      </c>
      <c r="J5" s="14">
        <f t="shared" si="0"/>
        <v>8</v>
      </c>
    </row>
    <row r="6" spans="1:10">
      <c r="A6" s="3" t="s">
        <v>9</v>
      </c>
      <c r="B6" s="10">
        <v>90.6666666666667</v>
      </c>
      <c r="C6" s="3">
        <f>_xlfn.RANK.EQ(B6,B$3:B$12)</f>
        <v>8</v>
      </c>
      <c r="D6" s="7" t="str">
        <f t="shared" ref="D6:D32" si="5">IF(C6=1,"一等",IF(C6=2,"一等",IF(C6=3,"一等",IF(C6=4,"一等",IF(C6=5,"一等",IF(C6=6,"二等",IF(C6=7,"二等",IF(C6=8,"二等",IF(C6=9,"二等",IF(C6=10,"二等",))))))))))</f>
        <v>二等</v>
      </c>
      <c r="E6" s="11">
        <f t="shared" si="2"/>
        <v>3</v>
      </c>
      <c r="F6" s="27" t="s">
        <v>71</v>
      </c>
      <c r="G6" s="10">
        <v>92.3333333333333</v>
      </c>
      <c r="H6" s="3">
        <f t="shared" si="3"/>
        <v>5</v>
      </c>
      <c r="I6" s="28" t="str">
        <f t="shared" si="4"/>
        <v>一等</v>
      </c>
      <c r="J6" s="14">
        <f t="shared" si="0"/>
        <v>8</v>
      </c>
    </row>
    <row r="7" spans="1:10">
      <c r="A7" s="3" t="s">
        <v>10</v>
      </c>
      <c r="B7" s="10">
        <v>93.2222222222222</v>
      </c>
      <c r="C7" s="3">
        <f>_xlfn.RANK.EQ(B7,B$3:B$12)</f>
        <v>4</v>
      </c>
      <c r="D7" s="7" t="str">
        <f t="shared" si="5"/>
        <v>一等</v>
      </c>
      <c r="E7" s="11">
        <f t="shared" si="2"/>
        <v>5</v>
      </c>
      <c r="F7" s="27" t="s">
        <v>72</v>
      </c>
      <c r="G7" s="10">
        <v>90.3333333333333</v>
      </c>
      <c r="H7" s="3">
        <f t="shared" si="3"/>
        <v>8</v>
      </c>
      <c r="I7" s="28" t="str">
        <f t="shared" si="4"/>
        <v>二等</v>
      </c>
      <c r="J7" s="14">
        <f t="shared" si="0"/>
        <v>5</v>
      </c>
    </row>
    <row r="8" spans="1:10">
      <c r="A8" s="3" t="s">
        <v>11</v>
      </c>
      <c r="B8" s="10">
        <v>91.5555555555556</v>
      </c>
      <c r="C8" s="3">
        <f>_xlfn.RANK.EQ(B8,B$3:B$12)</f>
        <v>6</v>
      </c>
      <c r="D8" s="7" t="str">
        <f t="shared" si="5"/>
        <v>二等</v>
      </c>
      <c r="E8" s="11">
        <f t="shared" si="2"/>
        <v>3</v>
      </c>
      <c r="F8" s="27" t="s">
        <v>73</v>
      </c>
      <c r="G8" s="10">
        <v>91</v>
      </c>
      <c r="H8" s="3">
        <f t="shared" si="3"/>
        <v>7</v>
      </c>
      <c r="I8" s="28" t="str">
        <f t="shared" si="4"/>
        <v>二等</v>
      </c>
      <c r="J8" s="14">
        <f t="shared" si="0"/>
        <v>5</v>
      </c>
    </row>
    <row r="9" spans="1:10">
      <c r="A9" s="3" t="s">
        <v>12</v>
      </c>
      <c r="B9" s="10">
        <v>96.3333333333333</v>
      </c>
      <c r="C9" s="3">
        <f>_xlfn.RANK.EQ(B9,B$3:B$12)</f>
        <v>1</v>
      </c>
      <c r="D9" s="7" t="str">
        <f t="shared" si="5"/>
        <v>一等</v>
      </c>
      <c r="E9" s="11">
        <f t="shared" si="2"/>
        <v>5</v>
      </c>
      <c r="F9" s="27" t="s">
        <v>74</v>
      </c>
      <c r="G9" s="10">
        <v>89.6666666666667</v>
      </c>
      <c r="H9" s="3">
        <f t="shared" si="3"/>
        <v>10</v>
      </c>
      <c r="I9" s="28" t="str">
        <f t="shared" si="4"/>
        <v>二等</v>
      </c>
      <c r="J9" s="14">
        <f t="shared" si="0"/>
        <v>5</v>
      </c>
    </row>
    <row r="10" spans="1:10">
      <c r="A10" s="3" t="s">
        <v>13</v>
      </c>
      <c r="B10" s="10">
        <v>93.7777777777778</v>
      </c>
      <c r="C10" s="3">
        <f>_xlfn.RANK.EQ(B10,B$3:B$12)</f>
        <v>3</v>
      </c>
      <c r="D10" s="7" t="str">
        <f t="shared" si="5"/>
        <v>一等</v>
      </c>
      <c r="E10" s="11">
        <f t="shared" si="2"/>
        <v>5</v>
      </c>
      <c r="F10" s="27" t="s">
        <v>75</v>
      </c>
      <c r="G10" s="10">
        <v>90.1666666666667</v>
      </c>
      <c r="H10" s="3">
        <f t="shared" si="3"/>
        <v>9</v>
      </c>
      <c r="I10" s="28" t="str">
        <f t="shared" si="4"/>
        <v>二等</v>
      </c>
      <c r="J10" s="14">
        <f t="shared" si="0"/>
        <v>5</v>
      </c>
    </row>
    <row r="11" spans="1:10">
      <c r="A11" s="3" t="s">
        <v>14</v>
      </c>
      <c r="B11" s="10">
        <v>91.5555555555556</v>
      </c>
      <c r="C11" s="3">
        <f>_xlfn.RANK.EQ(B11,B$3:B$12)</f>
        <v>6</v>
      </c>
      <c r="D11" s="7" t="str">
        <f t="shared" si="5"/>
        <v>二等</v>
      </c>
      <c r="E11" s="11">
        <f t="shared" si="2"/>
        <v>3</v>
      </c>
      <c r="F11" s="27" t="s">
        <v>76</v>
      </c>
      <c r="G11" s="10">
        <v>92.6666666666667</v>
      </c>
      <c r="H11" s="3">
        <f t="shared" si="3"/>
        <v>4</v>
      </c>
      <c r="I11" s="28" t="str">
        <f t="shared" si="4"/>
        <v>一等</v>
      </c>
      <c r="J11" s="14">
        <f t="shared" si="0"/>
        <v>8</v>
      </c>
    </row>
    <row r="12" spans="1:10">
      <c r="A12" s="3" t="s">
        <v>15</v>
      </c>
      <c r="B12" s="10">
        <v>95.7777777777778</v>
      </c>
      <c r="C12" s="3">
        <f>_xlfn.RANK.EQ(B12,B$3:B$12)</f>
        <v>2</v>
      </c>
      <c r="D12" s="7" t="str">
        <f t="shared" si="5"/>
        <v>一等</v>
      </c>
      <c r="E12" s="11">
        <f t="shared" si="2"/>
        <v>5</v>
      </c>
      <c r="F12" s="27" t="s">
        <v>77</v>
      </c>
      <c r="G12" s="10">
        <v>91.3333333333333</v>
      </c>
      <c r="H12" s="3">
        <f t="shared" si="3"/>
        <v>6</v>
      </c>
      <c r="I12" s="28" t="str">
        <f t="shared" si="4"/>
        <v>二等</v>
      </c>
      <c r="J12" s="14">
        <f t="shared" si="0"/>
        <v>5</v>
      </c>
    </row>
    <row r="13" spans="1:10">
      <c r="A13" s="3" t="s">
        <v>16</v>
      </c>
      <c r="B13" s="10">
        <v>94.3333333333333</v>
      </c>
      <c r="C13" s="3">
        <f>_xlfn.RANK.EQ(B13,B$13:B$22)</f>
        <v>6</v>
      </c>
      <c r="D13" s="7" t="str">
        <f t="shared" si="5"/>
        <v>二等</v>
      </c>
      <c r="E13" s="11">
        <f t="shared" si="2"/>
        <v>3</v>
      </c>
      <c r="F13" s="27" t="s">
        <v>46</v>
      </c>
      <c r="G13" s="10">
        <v>94.2142857142857</v>
      </c>
      <c r="H13" s="3">
        <f>_xlfn.RANK.EQ(G13,G$13:G$22)</f>
        <v>6</v>
      </c>
      <c r="I13" s="28" t="str">
        <f t="shared" si="4"/>
        <v>二等</v>
      </c>
      <c r="J13" s="14">
        <f>IF(I13="一等",10,IF(I13="二等",6,))</f>
        <v>6</v>
      </c>
    </row>
    <row r="14" spans="1:10">
      <c r="A14" s="3" t="s">
        <v>17</v>
      </c>
      <c r="B14" s="10">
        <v>97.4444444444444</v>
      </c>
      <c r="C14" s="3">
        <f t="shared" ref="C14:C22" si="6">_xlfn.RANK.EQ(B14,B$13:B$22)</f>
        <v>1</v>
      </c>
      <c r="D14" s="7" t="str">
        <f t="shared" si="5"/>
        <v>一等</v>
      </c>
      <c r="E14" s="11">
        <f t="shared" si="2"/>
        <v>5</v>
      </c>
      <c r="F14" s="27" t="s">
        <v>47</v>
      </c>
      <c r="G14" s="10">
        <v>91.3571428571429</v>
      </c>
      <c r="H14" s="3">
        <f t="shared" ref="H14:H22" si="7">_xlfn.RANK.EQ(G14,G$13:G$22)</f>
        <v>10</v>
      </c>
      <c r="I14" s="28" t="str">
        <f t="shared" si="4"/>
        <v>二等</v>
      </c>
      <c r="J14" s="14">
        <f t="shared" ref="J14:J32" si="8">IF(I14="一等",10,IF(I14="二等",6,))</f>
        <v>6</v>
      </c>
    </row>
    <row r="15" spans="1:10">
      <c r="A15" s="3" t="s">
        <v>18</v>
      </c>
      <c r="B15" s="10">
        <v>94.1111111111111</v>
      </c>
      <c r="C15" s="3">
        <f t="shared" si="6"/>
        <v>7</v>
      </c>
      <c r="D15" s="7" t="str">
        <f t="shared" si="5"/>
        <v>二等</v>
      </c>
      <c r="E15" s="11">
        <f t="shared" si="2"/>
        <v>3</v>
      </c>
      <c r="F15" s="27" t="s">
        <v>48</v>
      </c>
      <c r="G15" s="10">
        <v>96.9285714285714</v>
      </c>
      <c r="H15" s="3">
        <f t="shared" si="7"/>
        <v>2</v>
      </c>
      <c r="I15" s="28" t="str">
        <f t="shared" si="4"/>
        <v>一等</v>
      </c>
      <c r="J15" s="14">
        <f t="shared" si="8"/>
        <v>10</v>
      </c>
    </row>
    <row r="16" spans="1:10">
      <c r="A16" s="3" t="s">
        <v>19</v>
      </c>
      <c r="B16" s="10">
        <v>94.8888888888889</v>
      </c>
      <c r="C16" s="3">
        <f t="shared" si="6"/>
        <v>5</v>
      </c>
      <c r="D16" s="7" t="str">
        <f t="shared" si="5"/>
        <v>一等</v>
      </c>
      <c r="E16" s="11">
        <f t="shared" si="2"/>
        <v>5</v>
      </c>
      <c r="F16" s="27" t="s">
        <v>49</v>
      </c>
      <c r="G16" s="10">
        <v>91.7857142857143</v>
      </c>
      <c r="H16" s="3">
        <f t="shared" si="7"/>
        <v>8</v>
      </c>
      <c r="I16" s="28" t="str">
        <f t="shared" si="4"/>
        <v>二等</v>
      </c>
      <c r="J16" s="14">
        <f t="shared" si="8"/>
        <v>6</v>
      </c>
    </row>
    <row r="17" spans="1:10">
      <c r="A17" s="3" t="s">
        <v>20</v>
      </c>
      <c r="B17" s="10">
        <v>90.5555555555556</v>
      </c>
      <c r="C17" s="3">
        <f t="shared" si="6"/>
        <v>10</v>
      </c>
      <c r="D17" s="7" t="str">
        <f t="shared" si="5"/>
        <v>二等</v>
      </c>
      <c r="E17" s="11">
        <f t="shared" si="2"/>
        <v>3</v>
      </c>
      <c r="F17" s="27" t="s">
        <v>50</v>
      </c>
      <c r="G17" s="10">
        <v>92.1428571428571</v>
      </c>
      <c r="H17" s="3">
        <f t="shared" si="7"/>
        <v>7</v>
      </c>
      <c r="I17" s="28" t="str">
        <f t="shared" si="4"/>
        <v>二等</v>
      </c>
      <c r="J17" s="14">
        <f t="shared" si="8"/>
        <v>6</v>
      </c>
    </row>
    <row r="18" spans="1:10">
      <c r="A18" s="3" t="s">
        <v>21</v>
      </c>
      <c r="B18" s="10">
        <v>95.1111111111111</v>
      </c>
      <c r="C18" s="3">
        <f t="shared" si="6"/>
        <v>4</v>
      </c>
      <c r="D18" s="7" t="str">
        <f t="shared" si="5"/>
        <v>一等</v>
      </c>
      <c r="E18" s="11">
        <f t="shared" si="2"/>
        <v>5</v>
      </c>
      <c r="F18" s="27" t="s">
        <v>51</v>
      </c>
      <c r="G18" s="10">
        <v>97.0714285714286</v>
      </c>
      <c r="H18" s="3">
        <f t="shared" si="7"/>
        <v>1</v>
      </c>
      <c r="I18" s="28" t="str">
        <f t="shared" si="4"/>
        <v>一等</v>
      </c>
      <c r="J18" s="14">
        <f t="shared" si="8"/>
        <v>10</v>
      </c>
    </row>
    <row r="19" spans="1:10">
      <c r="A19" s="3" t="s">
        <v>22</v>
      </c>
      <c r="B19" s="10">
        <v>93.7777777777778</v>
      </c>
      <c r="C19" s="3">
        <f t="shared" si="6"/>
        <v>8</v>
      </c>
      <c r="D19" s="7" t="str">
        <f t="shared" si="5"/>
        <v>二等</v>
      </c>
      <c r="E19" s="11">
        <f t="shared" si="2"/>
        <v>3</v>
      </c>
      <c r="F19" s="27" t="s">
        <v>52</v>
      </c>
      <c r="G19" s="10">
        <v>96.1428571428571</v>
      </c>
      <c r="H19" s="3">
        <f t="shared" si="7"/>
        <v>3</v>
      </c>
      <c r="I19" s="28" t="str">
        <f t="shared" si="4"/>
        <v>一等</v>
      </c>
      <c r="J19" s="14">
        <f t="shared" si="8"/>
        <v>10</v>
      </c>
    </row>
    <row r="20" spans="1:10">
      <c r="A20" s="3" t="s">
        <v>23</v>
      </c>
      <c r="B20" s="10">
        <v>92.2222222222222</v>
      </c>
      <c r="C20" s="3">
        <f t="shared" si="6"/>
        <v>9</v>
      </c>
      <c r="D20" s="7" t="str">
        <f t="shared" si="5"/>
        <v>二等</v>
      </c>
      <c r="E20" s="11">
        <f t="shared" si="2"/>
        <v>3</v>
      </c>
      <c r="F20" s="27" t="s">
        <v>53</v>
      </c>
      <c r="G20" s="10">
        <v>95.0714285714286</v>
      </c>
      <c r="H20" s="3">
        <f t="shared" si="7"/>
        <v>5</v>
      </c>
      <c r="I20" s="28" t="str">
        <f t="shared" si="4"/>
        <v>一等</v>
      </c>
      <c r="J20" s="14">
        <f t="shared" si="8"/>
        <v>10</v>
      </c>
    </row>
    <row r="21" spans="1:10">
      <c r="A21" s="3" t="s">
        <v>24</v>
      </c>
      <c r="B21" s="10">
        <v>95.8888888888889</v>
      </c>
      <c r="C21" s="3">
        <f t="shared" si="6"/>
        <v>3</v>
      </c>
      <c r="D21" s="7" t="str">
        <f t="shared" si="5"/>
        <v>一等</v>
      </c>
      <c r="E21" s="11">
        <f t="shared" si="2"/>
        <v>5</v>
      </c>
      <c r="F21" s="27" t="s">
        <v>54</v>
      </c>
      <c r="G21" s="10">
        <v>91.5</v>
      </c>
      <c r="H21" s="3">
        <f t="shared" si="7"/>
        <v>9</v>
      </c>
      <c r="I21" s="28" t="str">
        <f t="shared" si="4"/>
        <v>二等</v>
      </c>
      <c r="J21" s="14">
        <f t="shared" si="8"/>
        <v>6</v>
      </c>
    </row>
    <row r="22" spans="1:10">
      <c r="A22" s="3" t="s">
        <v>25</v>
      </c>
      <c r="B22" s="10">
        <v>96.6666666666667</v>
      </c>
      <c r="C22" s="3">
        <f t="shared" si="6"/>
        <v>2</v>
      </c>
      <c r="D22" s="7" t="str">
        <f t="shared" si="5"/>
        <v>一等</v>
      </c>
      <c r="E22" s="11">
        <f t="shared" si="2"/>
        <v>5</v>
      </c>
      <c r="F22" s="27" t="s">
        <v>55</v>
      </c>
      <c r="G22" s="10">
        <v>95.3571428571429</v>
      </c>
      <c r="H22" s="3">
        <f t="shared" si="7"/>
        <v>4</v>
      </c>
      <c r="I22" s="28" t="str">
        <f t="shared" si="4"/>
        <v>一等</v>
      </c>
      <c r="J22" s="14">
        <f t="shared" si="8"/>
        <v>10</v>
      </c>
    </row>
    <row r="23" spans="1:10">
      <c r="A23" s="3" t="s">
        <v>78</v>
      </c>
      <c r="B23" s="10">
        <v>88</v>
      </c>
      <c r="C23" s="3">
        <f>_xlfn.RANK.EQ(B23,B$23:B$32)</f>
        <v>7</v>
      </c>
      <c r="D23" s="7" t="str">
        <f t="shared" si="5"/>
        <v>二等</v>
      </c>
      <c r="E23" s="11">
        <f t="shared" ref="E15:E32" si="9">IF(D23="一等",8,IF(D23="二等",5,))</f>
        <v>5</v>
      </c>
      <c r="F23" s="27" t="s">
        <v>56</v>
      </c>
      <c r="G23" s="10">
        <v>92.75</v>
      </c>
      <c r="H23" s="3">
        <f>_xlfn.RANK.EQ(G23,G$23:G$32)</f>
        <v>10</v>
      </c>
      <c r="I23" s="28" t="str">
        <f t="shared" si="4"/>
        <v>二等</v>
      </c>
      <c r="J23" s="14">
        <f t="shared" si="8"/>
        <v>6</v>
      </c>
    </row>
    <row r="24" spans="1:10">
      <c r="A24" s="3" t="s">
        <v>79</v>
      </c>
      <c r="B24" s="10">
        <v>90.25</v>
      </c>
      <c r="C24" s="3">
        <f t="shared" ref="C24:C32" si="10">_xlfn.RANK.EQ(B24,B$23:B$32)</f>
        <v>1</v>
      </c>
      <c r="D24" s="7" t="str">
        <f t="shared" si="5"/>
        <v>一等</v>
      </c>
      <c r="E24" s="11">
        <f t="shared" si="9"/>
        <v>8</v>
      </c>
      <c r="F24" s="27" t="s">
        <v>57</v>
      </c>
      <c r="G24" s="10">
        <v>93</v>
      </c>
      <c r="H24" s="3">
        <f t="shared" ref="H24:H32" si="11">_xlfn.RANK.EQ(G24,G$23:G$32)</f>
        <v>9</v>
      </c>
      <c r="I24" s="28" t="str">
        <f t="shared" si="4"/>
        <v>二等</v>
      </c>
      <c r="J24" s="14">
        <f t="shared" si="8"/>
        <v>6</v>
      </c>
    </row>
    <row r="25" spans="1:10">
      <c r="A25" s="3" t="s">
        <v>80</v>
      </c>
      <c r="B25" s="10">
        <v>88.5</v>
      </c>
      <c r="C25" s="3">
        <f t="shared" si="10"/>
        <v>6</v>
      </c>
      <c r="D25" s="7" t="str">
        <f t="shared" si="5"/>
        <v>二等</v>
      </c>
      <c r="E25" s="11">
        <f t="shared" si="9"/>
        <v>5</v>
      </c>
      <c r="F25" s="27" t="s">
        <v>58</v>
      </c>
      <c r="G25" s="10">
        <v>96.5</v>
      </c>
      <c r="H25" s="3">
        <f t="shared" si="11"/>
        <v>3</v>
      </c>
      <c r="I25" s="28" t="str">
        <f t="shared" si="4"/>
        <v>一等</v>
      </c>
      <c r="J25" s="14">
        <f t="shared" si="8"/>
        <v>10</v>
      </c>
    </row>
    <row r="26" spans="1:10">
      <c r="A26" s="3" t="s">
        <v>81</v>
      </c>
      <c r="B26" s="10">
        <v>85.25</v>
      </c>
      <c r="C26" s="3">
        <f t="shared" si="10"/>
        <v>9</v>
      </c>
      <c r="D26" s="7" t="str">
        <f t="shared" si="5"/>
        <v>二等</v>
      </c>
      <c r="E26" s="11">
        <f t="shared" si="9"/>
        <v>5</v>
      </c>
      <c r="F26" s="27" t="s">
        <v>59</v>
      </c>
      <c r="G26" s="10">
        <v>93.5</v>
      </c>
      <c r="H26" s="3">
        <f t="shared" si="11"/>
        <v>8</v>
      </c>
      <c r="I26" s="28" t="str">
        <f t="shared" si="4"/>
        <v>二等</v>
      </c>
      <c r="J26" s="14">
        <f t="shared" si="8"/>
        <v>6</v>
      </c>
    </row>
    <row r="27" spans="1:10">
      <c r="A27" s="3" t="s">
        <v>82</v>
      </c>
      <c r="B27" s="10">
        <v>90.25</v>
      </c>
      <c r="C27" s="3">
        <f t="shared" si="10"/>
        <v>1</v>
      </c>
      <c r="D27" s="7" t="str">
        <f t="shared" si="5"/>
        <v>一等</v>
      </c>
      <c r="E27" s="11">
        <f t="shared" si="9"/>
        <v>8</v>
      </c>
      <c r="F27" s="27" t="s">
        <v>60</v>
      </c>
      <c r="G27" s="10">
        <v>98</v>
      </c>
      <c r="H27" s="3">
        <f t="shared" si="11"/>
        <v>1</v>
      </c>
      <c r="I27" s="28" t="str">
        <f t="shared" si="4"/>
        <v>一等</v>
      </c>
      <c r="J27" s="14">
        <f t="shared" si="8"/>
        <v>10</v>
      </c>
    </row>
    <row r="28" spans="1:10">
      <c r="A28" s="3" t="s">
        <v>83</v>
      </c>
      <c r="B28" s="10">
        <v>89.5</v>
      </c>
      <c r="C28" s="3">
        <f t="shared" si="10"/>
        <v>5</v>
      </c>
      <c r="D28" s="7" t="str">
        <f t="shared" si="5"/>
        <v>一等</v>
      </c>
      <c r="E28" s="11">
        <f t="shared" si="9"/>
        <v>8</v>
      </c>
      <c r="F28" s="27" t="s">
        <v>61</v>
      </c>
      <c r="G28" s="10">
        <v>94.25</v>
      </c>
      <c r="H28" s="3">
        <f t="shared" si="11"/>
        <v>7</v>
      </c>
      <c r="I28" s="28" t="str">
        <f t="shared" si="4"/>
        <v>二等</v>
      </c>
      <c r="J28" s="14">
        <f t="shared" si="8"/>
        <v>6</v>
      </c>
    </row>
    <row r="29" spans="1:10">
      <c r="A29" s="3" t="s">
        <v>84</v>
      </c>
      <c r="B29" s="10">
        <v>87.375</v>
      </c>
      <c r="C29" s="3">
        <f t="shared" si="10"/>
        <v>8</v>
      </c>
      <c r="D29" s="7" t="str">
        <f t="shared" si="5"/>
        <v>二等</v>
      </c>
      <c r="E29" s="11">
        <f t="shared" si="9"/>
        <v>5</v>
      </c>
      <c r="F29" s="27" t="s">
        <v>62</v>
      </c>
      <c r="G29" s="10">
        <v>95</v>
      </c>
      <c r="H29" s="3">
        <f t="shared" si="11"/>
        <v>5</v>
      </c>
      <c r="I29" s="28" t="str">
        <f t="shared" si="4"/>
        <v>一等</v>
      </c>
      <c r="J29" s="14">
        <f t="shared" si="8"/>
        <v>10</v>
      </c>
    </row>
    <row r="30" spans="1:10">
      <c r="A30" s="3" t="s">
        <v>85</v>
      </c>
      <c r="B30" s="10">
        <v>90</v>
      </c>
      <c r="C30" s="3">
        <f t="shared" si="10"/>
        <v>4</v>
      </c>
      <c r="D30" s="7" t="str">
        <f t="shared" si="5"/>
        <v>一等</v>
      </c>
      <c r="E30" s="11">
        <f t="shared" si="9"/>
        <v>8</v>
      </c>
      <c r="F30" s="27" t="s">
        <v>63</v>
      </c>
      <c r="G30" s="10">
        <v>95.5</v>
      </c>
      <c r="H30" s="3">
        <f t="shared" si="11"/>
        <v>4</v>
      </c>
      <c r="I30" s="28" t="str">
        <f t="shared" si="4"/>
        <v>一等</v>
      </c>
      <c r="J30" s="14">
        <f t="shared" si="8"/>
        <v>10</v>
      </c>
    </row>
    <row r="31" spans="1:10">
      <c r="A31" s="3" t="s">
        <v>86</v>
      </c>
      <c r="B31" s="10">
        <v>82.25</v>
      </c>
      <c r="C31" s="3">
        <f t="shared" si="10"/>
        <v>10</v>
      </c>
      <c r="D31" s="7" t="str">
        <f t="shared" si="5"/>
        <v>二等</v>
      </c>
      <c r="E31" s="11">
        <f t="shared" si="9"/>
        <v>5</v>
      </c>
      <c r="F31" s="27" t="s">
        <v>64</v>
      </c>
      <c r="G31" s="10">
        <v>94.75</v>
      </c>
      <c r="H31" s="3">
        <f t="shared" si="11"/>
        <v>6</v>
      </c>
      <c r="I31" s="28" t="str">
        <f t="shared" si="4"/>
        <v>二等</v>
      </c>
      <c r="J31" s="14">
        <f t="shared" si="8"/>
        <v>6</v>
      </c>
    </row>
    <row r="32" spans="1:10">
      <c r="A32" s="3" t="s">
        <v>87</v>
      </c>
      <c r="B32" s="10">
        <v>90.125</v>
      </c>
      <c r="C32" s="3">
        <f t="shared" si="10"/>
        <v>3</v>
      </c>
      <c r="D32" s="7" t="str">
        <f t="shared" si="5"/>
        <v>一等</v>
      </c>
      <c r="E32" s="11">
        <f t="shared" si="9"/>
        <v>8</v>
      </c>
      <c r="F32" s="27" t="s">
        <v>65</v>
      </c>
      <c r="G32" s="10">
        <v>97</v>
      </c>
      <c r="H32" s="3">
        <f t="shared" si="11"/>
        <v>2</v>
      </c>
      <c r="I32" s="28" t="str">
        <f t="shared" si="4"/>
        <v>一等</v>
      </c>
      <c r="J32" s="14">
        <f t="shared" si="8"/>
        <v>10</v>
      </c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K23" sqref="K23"/>
    </sheetView>
  </sheetViews>
  <sheetFormatPr defaultColWidth="9" defaultRowHeight="13.5"/>
  <cols>
    <col min="1" max="1" width="7.75" customWidth="1"/>
    <col min="2" max="2" width="8.75" customWidth="1"/>
    <col min="3" max="4" width="8.125" customWidth="1"/>
    <col min="5" max="5" width="9.25" customWidth="1"/>
    <col min="6" max="6" width="9.875" customWidth="1"/>
    <col min="7" max="7" width="9.375" customWidth="1"/>
    <col min="9" max="9" width="8.125" customWidth="1"/>
    <col min="10" max="10" width="7.375" customWidth="1"/>
    <col min="11" max="11" width="8" customWidth="1"/>
  </cols>
  <sheetData>
    <row r="1" ht="20" customHeight="1" spans="1:14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3" t="s">
        <v>1</v>
      </c>
      <c r="B2" s="3" t="s">
        <v>89</v>
      </c>
      <c r="C2" s="3" t="s">
        <v>90</v>
      </c>
      <c r="D2" s="3" t="s">
        <v>91</v>
      </c>
      <c r="E2" s="7" t="s">
        <v>4</v>
      </c>
      <c r="F2" s="3" t="s">
        <v>5</v>
      </c>
      <c r="G2" s="3" t="s">
        <v>67</v>
      </c>
      <c r="H2" s="9" t="s">
        <v>1</v>
      </c>
      <c r="I2" s="9" t="s">
        <v>89</v>
      </c>
      <c r="J2" s="9" t="s">
        <v>90</v>
      </c>
      <c r="K2" s="9" t="s">
        <v>91</v>
      </c>
      <c r="L2" s="13" t="s">
        <v>4</v>
      </c>
      <c r="M2" s="3" t="s">
        <v>5</v>
      </c>
      <c r="N2" s="14" t="s">
        <v>67</v>
      </c>
    </row>
    <row r="3" spans="1:14">
      <c r="A3" s="3" t="s">
        <v>6</v>
      </c>
      <c r="B3" s="18"/>
      <c r="C3" s="18"/>
      <c r="D3" s="3">
        <f>B3*2+C3</f>
        <v>0</v>
      </c>
      <c r="E3" s="3">
        <v>0</v>
      </c>
      <c r="F3" s="11">
        <f t="shared" ref="F3:F12" si="0">IF(E3=1,"一等",IF(EC3=2,"一等",IF(E3=3,"一等",IF(E3=4,"一等",IF(E3=5,"一等",IF(E3=6,"二等",IF(E3=7,"二等",IF(E3=8,"二等",IF(E3=9,"二等",IF(E3=10,"二等",))))))))))</f>
        <v>0</v>
      </c>
      <c r="G3" s="12">
        <f>IF(F3="一等",5,IF(F3="二等",3,))</f>
        <v>0</v>
      </c>
      <c r="H3" s="3" t="s">
        <v>68</v>
      </c>
      <c r="I3" s="19">
        <v>2</v>
      </c>
      <c r="J3" s="18">
        <v>1</v>
      </c>
      <c r="K3" s="3">
        <f>I3*2+J3</f>
        <v>5</v>
      </c>
      <c r="L3" s="3">
        <f>_xlfn.RANK.EQ(K3,K$3:K$12)</f>
        <v>1</v>
      </c>
      <c r="M3" s="11" t="str">
        <f>IF(L3=1,"一等",IF(L3=2,"一等",IF(L3=3,"一等",IF(L3=4,"一等",IF(L3=5,"一等",IF(L3=6,"二等",IF(L3=7,"二等",IF(L3=8,"二等",IF(L3=9,"二等",IF(L3=10,"二等",))))))))))</f>
        <v>一等</v>
      </c>
      <c r="N3" s="11">
        <f>IF(M3="一等",5,IF(M3="二等",3,))</f>
        <v>5</v>
      </c>
    </row>
    <row r="4" spans="1:14">
      <c r="A4" s="3" t="s">
        <v>7</v>
      </c>
      <c r="B4" s="18"/>
      <c r="C4" s="18"/>
      <c r="D4" s="3">
        <f t="shared" ref="D4:D32" si="1">B4*2+C4</f>
        <v>0</v>
      </c>
      <c r="E4" s="3">
        <v>0</v>
      </c>
      <c r="F4" s="11">
        <f t="shared" si="0"/>
        <v>0</v>
      </c>
      <c r="G4" s="12">
        <f t="shared" ref="G4:G32" si="2">IF(F4="一等",5,IF(F4="二等",3,))</f>
        <v>0</v>
      </c>
      <c r="H4" s="3" t="s">
        <v>69</v>
      </c>
      <c r="I4" s="19"/>
      <c r="J4" s="18"/>
      <c r="K4" s="3">
        <f t="shared" ref="K4:K32" si="3">I4*2+J4</f>
        <v>0</v>
      </c>
      <c r="L4" s="3">
        <v>0</v>
      </c>
      <c r="M4" s="11">
        <f t="shared" ref="M4:M32" si="4">IF(L4=1,"一等",IF(L4=2,"一等",IF(L4=3,"一等",IF(L4=4,"一等",IF(L4=5,"一等",IF(L4=6,"二等",IF(L4=7,"二等",IF(L4=8,"二等",IF(L4=9,"二等",IF(L4=10,"二等",))))))))))</f>
        <v>0</v>
      </c>
      <c r="N4" s="11">
        <f t="shared" ref="N4:N32" si="5">IF(M4="一等",5,IF(M4="二等",3,))</f>
        <v>0</v>
      </c>
    </row>
    <row r="5" spans="1:14">
      <c r="A5" s="3" t="s">
        <v>8</v>
      </c>
      <c r="B5" s="18">
        <v>1</v>
      </c>
      <c r="C5" s="18">
        <v>2</v>
      </c>
      <c r="D5" s="3">
        <f t="shared" si="1"/>
        <v>4</v>
      </c>
      <c r="E5" s="3">
        <f t="shared" ref="E3:E12" si="6">_xlfn.RANK.EQ(D5,D$3:D$12)</f>
        <v>3</v>
      </c>
      <c r="F5" s="11" t="str">
        <f t="shared" si="0"/>
        <v>一等</v>
      </c>
      <c r="G5" s="12">
        <f t="shared" si="2"/>
        <v>5</v>
      </c>
      <c r="H5" s="3" t="s">
        <v>70</v>
      </c>
      <c r="I5" s="19"/>
      <c r="J5" s="18"/>
      <c r="K5" s="3">
        <f t="shared" si="3"/>
        <v>0</v>
      </c>
      <c r="L5" s="3">
        <v>0</v>
      </c>
      <c r="M5" s="11">
        <f t="shared" si="4"/>
        <v>0</v>
      </c>
      <c r="N5" s="11">
        <f t="shared" si="5"/>
        <v>0</v>
      </c>
    </row>
    <row r="6" spans="1:14">
      <c r="A6" s="3" t="s">
        <v>9</v>
      </c>
      <c r="B6" s="18">
        <v>3</v>
      </c>
      <c r="C6" s="18"/>
      <c r="D6" s="3">
        <f t="shared" si="1"/>
        <v>6</v>
      </c>
      <c r="E6" s="3">
        <f t="shared" si="6"/>
        <v>1</v>
      </c>
      <c r="F6" s="11" t="str">
        <f t="shared" si="0"/>
        <v>一等</v>
      </c>
      <c r="G6" s="12">
        <f t="shared" si="2"/>
        <v>5</v>
      </c>
      <c r="H6" s="3" t="s">
        <v>71</v>
      </c>
      <c r="I6" s="19">
        <v>1</v>
      </c>
      <c r="J6" s="18">
        <v>2</v>
      </c>
      <c r="K6" s="3">
        <f t="shared" si="3"/>
        <v>4</v>
      </c>
      <c r="L6" s="3">
        <f>_xlfn.RANK.EQ(K6,K$3:K$12)</f>
        <v>3</v>
      </c>
      <c r="M6" s="11" t="str">
        <f t="shared" si="4"/>
        <v>一等</v>
      </c>
      <c r="N6" s="11">
        <f t="shared" si="5"/>
        <v>5</v>
      </c>
    </row>
    <row r="7" spans="1:14">
      <c r="A7" s="3" t="s">
        <v>10</v>
      </c>
      <c r="B7" s="18">
        <v>1</v>
      </c>
      <c r="C7" s="18">
        <v>2</v>
      </c>
      <c r="D7" s="3">
        <f t="shared" si="1"/>
        <v>4</v>
      </c>
      <c r="E7" s="3">
        <f t="shared" si="6"/>
        <v>3</v>
      </c>
      <c r="F7" s="11" t="str">
        <f t="shared" si="0"/>
        <v>一等</v>
      </c>
      <c r="G7" s="12">
        <f t="shared" si="2"/>
        <v>5</v>
      </c>
      <c r="H7" s="3" t="s">
        <v>72</v>
      </c>
      <c r="I7" s="19"/>
      <c r="J7" s="18"/>
      <c r="K7" s="3">
        <f t="shared" si="3"/>
        <v>0</v>
      </c>
      <c r="L7" s="3">
        <v>0</v>
      </c>
      <c r="M7" s="11">
        <f t="shared" si="4"/>
        <v>0</v>
      </c>
      <c r="N7" s="11">
        <f t="shared" si="5"/>
        <v>0</v>
      </c>
    </row>
    <row r="8" spans="1:14">
      <c r="A8" s="3" t="s">
        <v>11</v>
      </c>
      <c r="B8" s="18"/>
      <c r="C8" s="18">
        <v>3</v>
      </c>
      <c r="D8" s="3">
        <f t="shared" si="1"/>
        <v>3</v>
      </c>
      <c r="E8" s="3">
        <f t="shared" si="6"/>
        <v>6</v>
      </c>
      <c r="F8" s="11" t="str">
        <f t="shared" si="0"/>
        <v>二等</v>
      </c>
      <c r="G8" s="12">
        <f t="shared" si="2"/>
        <v>3</v>
      </c>
      <c r="H8" s="3" t="s">
        <v>73</v>
      </c>
      <c r="I8" s="19"/>
      <c r="J8" s="18"/>
      <c r="K8" s="3">
        <f t="shared" si="3"/>
        <v>0</v>
      </c>
      <c r="L8" s="3">
        <v>0</v>
      </c>
      <c r="M8" s="11">
        <f t="shared" si="4"/>
        <v>0</v>
      </c>
      <c r="N8" s="11">
        <f t="shared" si="5"/>
        <v>0</v>
      </c>
    </row>
    <row r="9" spans="1:14">
      <c r="A9" s="3" t="s">
        <v>12</v>
      </c>
      <c r="B9" s="18">
        <v>3</v>
      </c>
      <c r="C9" s="18"/>
      <c r="D9" s="3">
        <f t="shared" si="1"/>
        <v>6</v>
      </c>
      <c r="E9" s="3">
        <f t="shared" si="6"/>
        <v>1</v>
      </c>
      <c r="F9" s="11" t="str">
        <f t="shared" si="0"/>
        <v>一等</v>
      </c>
      <c r="G9" s="12">
        <f t="shared" si="2"/>
        <v>5</v>
      </c>
      <c r="H9" s="3" t="s">
        <v>74</v>
      </c>
      <c r="I9" s="19">
        <v>1</v>
      </c>
      <c r="J9" s="18">
        <v>2</v>
      </c>
      <c r="K9" s="3">
        <f t="shared" si="3"/>
        <v>4</v>
      </c>
      <c r="L9" s="3">
        <f>_xlfn.RANK.EQ(K9,K$3:K$12)</f>
        <v>3</v>
      </c>
      <c r="M9" s="11" t="str">
        <f t="shared" si="4"/>
        <v>一等</v>
      </c>
      <c r="N9" s="11">
        <f t="shared" si="5"/>
        <v>5</v>
      </c>
    </row>
    <row r="10" spans="1:14">
      <c r="A10" s="3" t="s">
        <v>13</v>
      </c>
      <c r="B10" s="18"/>
      <c r="C10" s="18">
        <v>3</v>
      </c>
      <c r="D10" s="3">
        <f t="shared" si="1"/>
        <v>3</v>
      </c>
      <c r="E10" s="3">
        <f t="shared" si="6"/>
        <v>6</v>
      </c>
      <c r="F10" s="11" t="str">
        <f t="shared" si="0"/>
        <v>二等</v>
      </c>
      <c r="G10" s="12">
        <f t="shared" si="2"/>
        <v>3</v>
      </c>
      <c r="H10" s="3" t="s">
        <v>75</v>
      </c>
      <c r="I10" s="19"/>
      <c r="J10" s="18"/>
      <c r="K10" s="3">
        <f t="shared" si="3"/>
        <v>0</v>
      </c>
      <c r="L10" s="3">
        <v>0</v>
      </c>
      <c r="M10" s="11">
        <f t="shared" si="4"/>
        <v>0</v>
      </c>
      <c r="N10" s="11">
        <f t="shared" si="5"/>
        <v>0</v>
      </c>
    </row>
    <row r="11" spans="1:14">
      <c r="A11" s="3" t="s">
        <v>14</v>
      </c>
      <c r="B11" s="18">
        <v>1</v>
      </c>
      <c r="C11" s="18">
        <v>2</v>
      </c>
      <c r="D11" s="3">
        <f t="shared" si="1"/>
        <v>4</v>
      </c>
      <c r="E11" s="3">
        <f t="shared" si="6"/>
        <v>3</v>
      </c>
      <c r="F11" s="11" t="str">
        <f t="shared" si="0"/>
        <v>一等</v>
      </c>
      <c r="G11" s="12">
        <f t="shared" si="2"/>
        <v>5</v>
      </c>
      <c r="H11" s="3" t="s">
        <v>76</v>
      </c>
      <c r="I11" s="19">
        <v>2</v>
      </c>
      <c r="J11" s="18">
        <v>1</v>
      </c>
      <c r="K11" s="3">
        <f t="shared" si="3"/>
        <v>5</v>
      </c>
      <c r="L11" s="3">
        <f>_xlfn.RANK.EQ(K11,K$3:K$12)</f>
        <v>1</v>
      </c>
      <c r="M11" s="11" t="str">
        <f t="shared" si="4"/>
        <v>一等</v>
      </c>
      <c r="N11" s="11">
        <f t="shared" si="5"/>
        <v>5</v>
      </c>
    </row>
    <row r="12" spans="1:14">
      <c r="A12" s="3" t="s">
        <v>15</v>
      </c>
      <c r="B12" s="18">
        <v>1</v>
      </c>
      <c r="C12" s="18">
        <v>1</v>
      </c>
      <c r="D12" s="3">
        <f t="shared" si="1"/>
        <v>3</v>
      </c>
      <c r="E12" s="3">
        <f t="shared" si="6"/>
        <v>6</v>
      </c>
      <c r="F12" s="11" t="str">
        <f t="shared" si="0"/>
        <v>二等</v>
      </c>
      <c r="G12" s="12">
        <f t="shared" si="2"/>
        <v>3</v>
      </c>
      <c r="H12" s="3" t="s">
        <v>77</v>
      </c>
      <c r="I12" s="19"/>
      <c r="J12" s="18"/>
      <c r="K12" s="3">
        <f t="shared" si="3"/>
        <v>0</v>
      </c>
      <c r="L12" s="3">
        <v>0</v>
      </c>
      <c r="M12" s="11">
        <f t="shared" si="4"/>
        <v>0</v>
      </c>
      <c r="N12" s="11">
        <f t="shared" si="5"/>
        <v>0</v>
      </c>
    </row>
    <row r="13" s="20" customFormat="1" spans="1:14">
      <c r="A13" s="21" t="s">
        <v>16</v>
      </c>
      <c r="B13" s="22">
        <v>1</v>
      </c>
      <c r="C13" s="22">
        <v>2</v>
      </c>
      <c r="D13" s="21">
        <f t="shared" si="1"/>
        <v>4</v>
      </c>
      <c r="E13" s="21">
        <f t="shared" ref="E13:E22" si="7">_xlfn.RANK.EQ(D13,D$13:D$22)</f>
        <v>3</v>
      </c>
      <c r="F13" s="23" t="str">
        <f>IF(E13=1,"一等",IF(E13=2,"一等",IF(E13=3,"一等",IF(E13=4,"一等",IF(E13=5,"一等",IF(E13=6,"二等",IF(E13=7,"二等",IF(E13=8,"二等",IF(E13=9,"二等",IF(E13=10,"二等",))))))))))</f>
        <v>一等</v>
      </c>
      <c r="G13" s="24">
        <f t="shared" si="2"/>
        <v>5</v>
      </c>
      <c r="H13" s="21" t="s">
        <v>46</v>
      </c>
      <c r="I13" s="25">
        <v>3</v>
      </c>
      <c r="J13" s="22"/>
      <c r="K13" s="21">
        <f t="shared" si="3"/>
        <v>6</v>
      </c>
      <c r="L13" s="21">
        <f t="shared" ref="L13:L22" si="8">_xlfn.RANK.EQ(K13,K$13:K$22)</f>
        <v>1</v>
      </c>
      <c r="M13" s="23" t="str">
        <f t="shared" si="4"/>
        <v>一等</v>
      </c>
      <c r="N13" s="23">
        <f t="shared" si="5"/>
        <v>5</v>
      </c>
    </row>
    <row r="14" s="20" customFormat="1" spans="1:14">
      <c r="A14" s="21" t="s">
        <v>17</v>
      </c>
      <c r="B14" s="22">
        <v>2</v>
      </c>
      <c r="C14" s="22">
        <v>1</v>
      </c>
      <c r="D14" s="21">
        <f t="shared" si="1"/>
        <v>5</v>
      </c>
      <c r="E14" s="21">
        <f t="shared" si="7"/>
        <v>2</v>
      </c>
      <c r="F14" s="23" t="str">
        <f>IF(E14=1,"一等",IF(E14=2,"一等",IF(E14=3,"一等",IF(E14=4,"一等",IF(E14=5,"一等",IF(E14=6,"二等",IF(E14=7,"二等",IF(E14=8,"二等",IF(E14=9,"二等",IF(E14=10,"二等",))))))))))</f>
        <v>一等</v>
      </c>
      <c r="G14" s="24">
        <f t="shared" si="2"/>
        <v>5</v>
      </c>
      <c r="H14" s="21" t="s">
        <v>47</v>
      </c>
      <c r="I14" s="25"/>
      <c r="J14" s="22">
        <v>2</v>
      </c>
      <c r="K14" s="21">
        <f t="shared" si="3"/>
        <v>2</v>
      </c>
      <c r="L14" s="21">
        <f t="shared" si="8"/>
        <v>6</v>
      </c>
      <c r="M14" s="23" t="str">
        <f t="shared" si="4"/>
        <v>二等</v>
      </c>
      <c r="N14" s="23">
        <f t="shared" si="5"/>
        <v>3</v>
      </c>
    </row>
    <row r="15" s="20" customFormat="1" spans="1:14">
      <c r="A15" s="21" t="s">
        <v>18</v>
      </c>
      <c r="B15" s="22">
        <v>1</v>
      </c>
      <c r="C15" s="22">
        <v>1</v>
      </c>
      <c r="D15" s="21">
        <f t="shared" si="1"/>
        <v>3</v>
      </c>
      <c r="E15" s="21">
        <f t="shared" si="7"/>
        <v>8</v>
      </c>
      <c r="F15" s="23" t="str">
        <f t="shared" ref="F15:F23" si="9">IF(E15=1,"一等",IF(E15=2,"一等",IF(E15=3,"一等",IF(E15=4,"一等",IF(E15=5,"一等",IF(E15=6,"二等",IF(E15=7,"二等",IF(E15=8,"二等",IF(E15=9,"二等",IF(E15=10,"二等",))))))))))</f>
        <v>二等</v>
      </c>
      <c r="G15" s="24">
        <f t="shared" si="2"/>
        <v>3</v>
      </c>
      <c r="H15" s="21" t="s">
        <v>48</v>
      </c>
      <c r="I15" s="25"/>
      <c r="J15" s="22">
        <v>2</v>
      </c>
      <c r="K15" s="21">
        <f t="shared" si="3"/>
        <v>2</v>
      </c>
      <c r="L15" s="21">
        <f t="shared" si="8"/>
        <v>6</v>
      </c>
      <c r="M15" s="23" t="str">
        <f t="shared" si="4"/>
        <v>二等</v>
      </c>
      <c r="N15" s="23">
        <f t="shared" si="5"/>
        <v>3</v>
      </c>
    </row>
    <row r="16" s="20" customFormat="1" spans="1:14">
      <c r="A16" s="21" t="s">
        <v>19</v>
      </c>
      <c r="B16" s="22">
        <v>1</v>
      </c>
      <c r="C16" s="22">
        <v>2</v>
      </c>
      <c r="D16" s="21">
        <f t="shared" si="1"/>
        <v>4</v>
      </c>
      <c r="E16" s="21">
        <f t="shared" si="7"/>
        <v>3</v>
      </c>
      <c r="F16" s="23" t="str">
        <f t="shared" si="9"/>
        <v>一等</v>
      </c>
      <c r="G16" s="24">
        <f t="shared" si="2"/>
        <v>5</v>
      </c>
      <c r="H16" s="21" t="s">
        <v>49</v>
      </c>
      <c r="I16" s="25"/>
      <c r="J16" s="22">
        <v>3</v>
      </c>
      <c r="K16" s="21">
        <f t="shared" si="3"/>
        <v>3</v>
      </c>
      <c r="L16" s="21">
        <f t="shared" si="8"/>
        <v>5</v>
      </c>
      <c r="M16" s="23" t="str">
        <f t="shared" si="4"/>
        <v>一等</v>
      </c>
      <c r="N16" s="23">
        <f t="shared" si="5"/>
        <v>5</v>
      </c>
    </row>
    <row r="17" s="20" customFormat="1" spans="1:14">
      <c r="A17" s="21" t="s">
        <v>20</v>
      </c>
      <c r="B17" s="22"/>
      <c r="C17" s="22">
        <v>3</v>
      </c>
      <c r="D17" s="21">
        <f t="shared" si="1"/>
        <v>3</v>
      </c>
      <c r="E17" s="21">
        <f t="shared" si="7"/>
        <v>8</v>
      </c>
      <c r="F17" s="23" t="str">
        <f t="shared" si="9"/>
        <v>二等</v>
      </c>
      <c r="G17" s="24">
        <f t="shared" si="2"/>
        <v>3</v>
      </c>
      <c r="H17" s="21" t="s">
        <v>50</v>
      </c>
      <c r="I17" s="25">
        <v>3</v>
      </c>
      <c r="J17" s="22"/>
      <c r="K17" s="21">
        <f t="shared" si="3"/>
        <v>6</v>
      </c>
      <c r="L17" s="21">
        <f t="shared" si="8"/>
        <v>1</v>
      </c>
      <c r="M17" s="23" t="str">
        <f t="shared" si="4"/>
        <v>一等</v>
      </c>
      <c r="N17" s="23">
        <f t="shared" si="5"/>
        <v>5</v>
      </c>
    </row>
    <row r="18" s="20" customFormat="1" spans="1:14">
      <c r="A18" s="21" t="s">
        <v>21</v>
      </c>
      <c r="B18" s="22">
        <v>1</v>
      </c>
      <c r="C18" s="22">
        <v>1</v>
      </c>
      <c r="D18" s="21">
        <f t="shared" si="1"/>
        <v>3</v>
      </c>
      <c r="E18" s="21">
        <f t="shared" si="7"/>
        <v>8</v>
      </c>
      <c r="F18" s="23" t="str">
        <f t="shared" si="9"/>
        <v>二等</v>
      </c>
      <c r="G18" s="24">
        <f t="shared" si="2"/>
        <v>3</v>
      </c>
      <c r="H18" s="21" t="s">
        <v>51</v>
      </c>
      <c r="I18" s="25"/>
      <c r="J18" s="22"/>
      <c r="K18" s="21">
        <f t="shared" si="3"/>
        <v>0</v>
      </c>
      <c r="L18" s="21">
        <v>0</v>
      </c>
      <c r="M18" s="23">
        <f t="shared" si="4"/>
        <v>0</v>
      </c>
      <c r="N18" s="23">
        <f t="shared" si="5"/>
        <v>0</v>
      </c>
    </row>
    <row r="19" s="20" customFormat="1" spans="1:14">
      <c r="A19" s="21" t="s">
        <v>22</v>
      </c>
      <c r="B19" s="22">
        <v>3</v>
      </c>
      <c r="C19" s="22"/>
      <c r="D19" s="21">
        <f t="shared" si="1"/>
        <v>6</v>
      </c>
      <c r="E19" s="21">
        <f t="shared" si="7"/>
        <v>1</v>
      </c>
      <c r="F19" s="23" t="str">
        <f t="shared" si="9"/>
        <v>一等</v>
      </c>
      <c r="G19" s="24">
        <f t="shared" si="2"/>
        <v>5</v>
      </c>
      <c r="H19" s="21" t="s">
        <v>52</v>
      </c>
      <c r="I19" s="25">
        <v>3</v>
      </c>
      <c r="J19" s="22"/>
      <c r="K19" s="21">
        <f t="shared" si="3"/>
        <v>6</v>
      </c>
      <c r="L19" s="21">
        <f>_xlfn.RANK.EQ(K19,K$13:K$22)</f>
        <v>1</v>
      </c>
      <c r="M19" s="23" t="str">
        <f t="shared" si="4"/>
        <v>一等</v>
      </c>
      <c r="N19" s="23">
        <f t="shared" si="5"/>
        <v>5</v>
      </c>
    </row>
    <row r="20" s="20" customFormat="1" spans="1:14">
      <c r="A20" s="21" t="s">
        <v>23</v>
      </c>
      <c r="B20" s="22">
        <v>1</v>
      </c>
      <c r="C20" s="22">
        <v>2</v>
      </c>
      <c r="D20" s="21">
        <f t="shared" si="1"/>
        <v>4</v>
      </c>
      <c r="E20" s="21">
        <f t="shared" si="7"/>
        <v>3</v>
      </c>
      <c r="F20" s="23" t="str">
        <f t="shared" si="9"/>
        <v>一等</v>
      </c>
      <c r="G20" s="24">
        <f t="shared" si="2"/>
        <v>5</v>
      </c>
      <c r="H20" s="21" t="s">
        <v>53</v>
      </c>
      <c r="I20" s="25">
        <v>1</v>
      </c>
      <c r="J20" s="22">
        <v>2</v>
      </c>
      <c r="K20" s="21">
        <f t="shared" si="3"/>
        <v>4</v>
      </c>
      <c r="L20" s="21">
        <f>_xlfn.RANK.EQ(K20,K$13:K$22)</f>
        <v>4</v>
      </c>
      <c r="M20" s="23" t="str">
        <f t="shared" si="4"/>
        <v>一等</v>
      </c>
      <c r="N20" s="23">
        <f t="shared" si="5"/>
        <v>5</v>
      </c>
    </row>
    <row r="21" s="20" customFormat="1" spans="1:14">
      <c r="A21" s="21" t="s">
        <v>24</v>
      </c>
      <c r="B21" s="22">
        <v>1</v>
      </c>
      <c r="C21" s="22">
        <v>2</v>
      </c>
      <c r="D21" s="21">
        <f t="shared" si="1"/>
        <v>4</v>
      </c>
      <c r="E21" s="21">
        <f t="shared" si="7"/>
        <v>3</v>
      </c>
      <c r="F21" s="23" t="str">
        <f t="shared" si="9"/>
        <v>一等</v>
      </c>
      <c r="G21" s="24">
        <f t="shared" si="2"/>
        <v>5</v>
      </c>
      <c r="H21" s="21" t="s">
        <v>54</v>
      </c>
      <c r="I21" s="25"/>
      <c r="J21" s="22"/>
      <c r="K21" s="21">
        <f t="shared" si="3"/>
        <v>0</v>
      </c>
      <c r="L21" s="21">
        <v>0</v>
      </c>
      <c r="M21" s="23">
        <f t="shared" si="4"/>
        <v>0</v>
      </c>
      <c r="N21" s="23">
        <f t="shared" si="5"/>
        <v>0</v>
      </c>
    </row>
    <row r="22" s="20" customFormat="1" spans="1:14">
      <c r="A22" s="21" t="s">
        <v>25</v>
      </c>
      <c r="B22" s="22">
        <v>1</v>
      </c>
      <c r="C22" s="22">
        <v>2</v>
      </c>
      <c r="D22" s="21">
        <f t="shared" si="1"/>
        <v>4</v>
      </c>
      <c r="E22" s="21">
        <f t="shared" si="7"/>
        <v>3</v>
      </c>
      <c r="F22" s="23" t="str">
        <f t="shared" si="9"/>
        <v>一等</v>
      </c>
      <c r="G22" s="24">
        <f t="shared" si="2"/>
        <v>5</v>
      </c>
      <c r="H22" s="21" t="s">
        <v>55</v>
      </c>
      <c r="I22" s="25"/>
      <c r="J22" s="22"/>
      <c r="K22" s="21">
        <f t="shared" si="3"/>
        <v>0</v>
      </c>
      <c r="L22" s="21">
        <v>0</v>
      </c>
      <c r="M22" s="23">
        <f t="shared" si="4"/>
        <v>0</v>
      </c>
      <c r="N22" s="23">
        <f t="shared" si="5"/>
        <v>0</v>
      </c>
    </row>
    <row r="23" spans="1:14">
      <c r="A23" s="3" t="s">
        <v>78</v>
      </c>
      <c r="B23" s="18">
        <v>2</v>
      </c>
      <c r="C23" s="18">
        <v>1</v>
      </c>
      <c r="D23" s="3">
        <f t="shared" si="1"/>
        <v>5</v>
      </c>
      <c r="E23" s="3">
        <f t="shared" ref="E23:E32" si="10">_xlfn.RANK.EQ(D23,D$23:D$32)</f>
        <v>3</v>
      </c>
      <c r="F23" s="11" t="str">
        <f t="shared" si="9"/>
        <v>一等</v>
      </c>
      <c r="G23" s="12">
        <f t="shared" si="2"/>
        <v>5</v>
      </c>
      <c r="H23" s="3" t="s">
        <v>56</v>
      </c>
      <c r="I23" s="19">
        <v>2</v>
      </c>
      <c r="J23" s="18">
        <v>1</v>
      </c>
      <c r="K23" s="3">
        <f t="shared" si="3"/>
        <v>5</v>
      </c>
      <c r="L23" s="3">
        <f t="shared" ref="L23:L32" si="11">_xlfn.RANK.EQ(K23,K$23:K$32)</f>
        <v>1</v>
      </c>
      <c r="M23" s="11" t="str">
        <f t="shared" si="4"/>
        <v>一等</v>
      </c>
      <c r="N23" s="11">
        <f t="shared" si="5"/>
        <v>5</v>
      </c>
    </row>
    <row r="24" spans="1:14">
      <c r="A24" s="3" t="s">
        <v>79</v>
      </c>
      <c r="B24" s="18">
        <v>3</v>
      </c>
      <c r="C24" s="18"/>
      <c r="D24" s="3">
        <f t="shared" si="1"/>
        <v>6</v>
      </c>
      <c r="E24" s="3">
        <f t="shared" si="10"/>
        <v>1</v>
      </c>
      <c r="F24" s="11" t="str">
        <f t="shared" ref="F24:F32" si="12">IF(E24=1,"一等",IF(E24=2,"一等",IF(E24=3,"一等",IF(E24=4,"一等",IF(E24=5,"一等",IF(E24=6,"二等",IF(E24=7,"二等",IF(E24=8,"二等",IF(E24=9,"二等",IF(E24=10,"二等",))))))))))</f>
        <v>一等</v>
      </c>
      <c r="G24" s="12">
        <f t="shared" si="2"/>
        <v>5</v>
      </c>
      <c r="H24" s="3" t="s">
        <v>57</v>
      </c>
      <c r="I24" s="19">
        <v>1</v>
      </c>
      <c r="J24" s="18">
        <v>2</v>
      </c>
      <c r="K24" s="3">
        <f t="shared" si="3"/>
        <v>4</v>
      </c>
      <c r="L24" s="3">
        <f t="shared" si="11"/>
        <v>5</v>
      </c>
      <c r="M24" s="11" t="str">
        <f t="shared" si="4"/>
        <v>一等</v>
      </c>
      <c r="N24" s="11">
        <f t="shared" si="5"/>
        <v>5</v>
      </c>
    </row>
    <row r="25" spans="1:14">
      <c r="A25" s="3" t="s">
        <v>80</v>
      </c>
      <c r="B25" s="18">
        <v>2</v>
      </c>
      <c r="C25" s="18"/>
      <c r="D25" s="3">
        <f t="shared" si="1"/>
        <v>4</v>
      </c>
      <c r="E25" s="3">
        <f t="shared" si="10"/>
        <v>4</v>
      </c>
      <c r="F25" s="11" t="str">
        <f t="shared" si="12"/>
        <v>一等</v>
      </c>
      <c r="G25" s="12">
        <f t="shared" si="2"/>
        <v>5</v>
      </c>
      <c r="H25" s="3" t="s">
        <v>58</v>
      </c>
      <c r="I25" s="19">
        <v>1</v>
      </c>
      <c r="J25" s="18">
        <v>2</v>
      </c>
      <c r="K25" s="3">
        <f t="shared" si="3"/>
        <v>4</v>
      </c>
      <c r="L25" s="3">
        <f t="shared" si="11"/>
        <v>5</v>
      </c>
      <c r="M25" s="11" t="str">
        <f t="shared" si="4"/>
        <v>一等</v>
      </c>
      <c r="N25" s="11">
        <f t="shared" si="5"/>
        <v>5</v>
      </c>
    </row>
    <row r="26" spans="1:14">
      <c r="A26" s="3" t="s">
        <v>81</v>
      </c>
      <c r="B26" s="18"/>
      <c r="C26" s="18"/>
      <c r="D26" s="3">
        <f t="shared" si="1"/>
        <v>0</v>
      </c>
      <c r="E26" s="3">
        <v>0</v>
      </c>
      <c r="F26" s="11">
        <f t="shared" si="12"/>
        <v>0</v>
      </c>
      <c r="G26" s="12">
        <f t="shared" si="2"/>
        <v>0</v>
      </c>
      <c r="H26" s="3" t="s">
        <v>59</v>
      </c>
      <c r="I26" s="19">
        <v>0</v>
      </c>
      <c r="J26" s="18">
        <v>3</v>
      </c>
      <c r="K26" s="3">
        <f t="shared" si="3"/>
        <v>3</v>
      </c>
      <c r="L26" s="3">
        <f t="shared" si="11"/>
        <v>9</v>
      </c>
      <c r="M26" s="11" t="str">
        <f t="shared" si="4"/>
        <v>二等</v>
      </c>
      <c r="N26" s="11">
        <f t="shared" si="5"/>
        <v>3</v>
      </c>
    </row>
    <row r="27" spans="1:14">
      <c r="A27" s="3" t="s">
        <v>82</v>
      </c>
      <c r="B27" s="18">
        <v>3</v>
      </c>
      <c r="C27" s="18"/>
      <c r="D27" s="3">
        <f t="shared" si="1"/>
        <v>6</v>
      </c>
      <c r="E27" s="3">
        <f>_xlfn.RANK.EQ(D27,D$23:D$32)</f>
        <v>1</v>
      </c>
      <c r="F27" s="11" t="str">
        <f t="shared" si="12"/>
        <v>一等</v>
      </c>
      <c r="G27" s="12">
        <f t="shared" si="2"/>
        <v>5</v>
      </c>
      <c r="H27" s="3" t="s">
        <v>60</v>
      </c>
      <c r="I27" s="19">
        <v>1</v>
      </c>
      <c r="J27" s="18">
        <v>2</v>
      </c>
      <c r="K27" s="3">
        <f t="shared" si="3"/>
        <v>4</v>
      </c>
      <c r="L27" s="3">
        <f t="shared" si="11"/>
        <v>5</v>
      </c>
      <c r="M27" s="11" t="str">
        <f t="shared" si="4"/>
        <v>一等</v>
      </c>
      <c r="N27" s="11">
        <f t="shared" si="5"/>
        <v>5</v>
      </c>
    </row>
    <row r="28" spans="1:14">
      <c r="A28" s="3" t="s">
        <v>83</v>
      </c>
      <c r="B28" s="18">
        <v>1</v>
      </c>
      <c r="C28" s="18">
        <v>2</v>
      </c>
      <c r="D28" s="3">
        <f t="shared" si="1"/>
        <v>4</v>
      </c>
      <c r="E28" s="3">
        <f>_xlfn.RANK.EQ(D28,D$23:D$32)</f>
        <v>4</v>
      </c>
      <c r="F28" s="11" t="str">
        <f t="shared" si="12"/>
        <v>一等</v>
      </c>
      <c r="G28" s="12">
        <f t="shared" si="2"/>
        <v>5</v>
      </c>
      <c r="H28" s="3" t="s">
        <v>61</v>
      </c>
      <c r="I28" s="19">
        <v>2</v>
      </c>
      <c r="J28" s="18">
        <v>1</v>
      </c>
      <c r="K28" s="3">
        <f t="shared" si="3"/>
        <v>5</v>
      </c>
      <c r="L28" s="3">
        <f t="shared" si="11"/>
        <v>1</v>
      </c>
      <c r="M28" s="11" t="str">
        <f t="shared" si="4"/>
        <v>一等</v>
      </c>
      <c r="N28" s="11">
        <f t="shared" si="5"/>
        <v>5</v>
      </c>
    </row>
    <row r="29" spans="1:14">
      <c r="A29" s="3" t="s">
        <v>84</v>
      </c>
      <c r="B29" s="18"/>
      <c r="C29" s="18"/>
      <c r="D29" s="3">
        <f t="shared" si="1"/>
        <v>0</v>
      </c>
      <c r="E29" s="3">
        <v>0</v>
      </c>
      <c r="F29" s="11">
        <f t="shared" si="12"/>
        <v>0</v>
      </c>
      <c r="G29" s="12">
        <f t="shared" si="2"/>
        <v>0</v>
      </c>
      <c r="H29" s="3" t="s">
        <v>62</v>
      </c>
      <c r="I29" s="19">
        <v>2</v>
      </c>
      <c r="J29" s="18">
        <v>1</v>
      </c>
      <c r="K29" s="3">
        <f t="shared" si="3"/>
        <v>5</v>
      </c>
      <c r="L29" s="3">
        <f t="shared" si="11"/>
        <v>1</v>
      </c>
      <c r="M29" s="11" t="str">
        <f t="shared" si="4"/>
        <v>一等</v>
      </c>
      <c r="N29" s="11">
        <f t="shared" si="5"/>
        <v>5</v>
      </c>
    </row>
    <row r="30" spans="1:14">
      <c r="A30" s="3" t="s">
        <v>85</v>
      </c>
      <c r="B30" s="18"/>
      <c r="C30" s="18">
        <v>3</v>
      </c>
      <c r="D30" s="3">
        <f t="shared" si="1"/>
        <v>3</v>
      </c>
      <c r="E30" s="3">
        <f>_xlfn.RANK.EQ(D30,D$23:D$32)</f>
        <v>6</v>
      </c>
      <c r="F30" s="11" t="str">
        <f t="shared" si="12"/>
        <v>二等</v>
      </c>
      <c r="G30" s="12">
        <f t="shared" si="2"/>
        <v>3</v>
      </c>
      <c r="H30" s="3" t="s">
        <v>63</v>
      </c>
      <c r="I30" s="26">
        <v>2</v>
      </c>
      <c r="J30" s="18">
        <v>1</v>
      </c>
      <c r="K30" s="3">
        <f t="shared" si="3"/>
        <v>5</v>
      </c>
      <c r="L30" s="3">
        <f t="shared" si="11"/>
        <v>1</v>
      </c>
      <c r="M30" s="11" t="str">
        <f t="shared" si="4"/>
        <v>一等</v>
      </c>
      <c r="N30" s="11">
        <f t="shared" si="5"/>
        <v>5</v>
      </c>
    </row>
    <row r="31" spans="1:14">
      <c r="A31" s="3" t="s">
        <v>86</v>
      </c>
      <c r="B31" s="18"/>
      <c r="C31" s="18"/>
      <c r="D31" s="3">
        <f t="shared" si="1"/>
        <v>0</v>
      </c>
      <c r="E31" s="3">
        <v>0</v>
      </c>
      <c r="F31" s="11">
        <f t="shared" si="12"/>
        <v>0</v>
      </c>
      <c r="G31" s="12">
        <f t="shared" si="2"/>
        <v>0</v>
      </c>
      <c r="H31" s="3" t="s">
        <v>64</v>
      </c>
      <c r="I31" s="19">
        <v>0</v>
      </c>
      <c r="J31" s="18">
        <v>2</v>
      </c>
      <c r="K31" s="3">
        <f t="shared" si="3"/>
        <v>2</v>
      </c>
      <c r="L31" s="3">
        <f t="shared" si="11"/>
        <v>10</v>
      </c>
      <c r="M31" s="11" t="str">
        <f t="shared" si="4"/>
        <v>二等</v>
      </c>
      <c r="N31" s="11">
        <f t="shared" si="5"/>
        <v>3</v>
      </c>
    </row>
    <row r="32" spans="1:14">
      <c r="A32" s="3" t="s">
        <v>87</v>
      </c>
      <c r="B32" s="18"/>
      <c r="C32" s="18">
        <v>3</v>
      </c>
      <c r="D32" s="3">
        <f t="shared" si="1"/>
        <v>3</v>
      </c>
      <c r="E32" s="3">
        <f>_xlfn.RANK.EQ(D32,D$23:D$32)</f>
        <v>6</v>
      </c>
      <c r="F32" s="11" t="str">
        <f t="shared" si="12"/>
        <v>二等</v>
      </c>
      <c r="G32" s="12">
        <f t="shared" si="2"/>
        <v>3</v>
      </c>
      <c r="H32" s="3" t="s">
        <v>65</v>
      </c>
      <c r="I32" s="19">
        <v>1</v>
      </c>
      <c r="J32" s="18">
        <v>2</v>
      </c>
      <c r="K32" s="3">
        <f t="shared" si="3"/>
        <v>4</v>
      </c>
      <c r="L32" s="3">
        <f t="shared" si="11"/>
        <v>5</v>
      </c>
      <c r="M32" s="11" t="str">
        <f t="shared" si="4"/>
        <v>一等</v>
      </c>
      <c r="N32" s="11">
        <f t="shared" si="5"/>
        <v>5</v>
      </c>
    </row>
  </sheetData>
  <mergeCells count="1">
    <mergeCell ref="A1:N1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L26" sqref="L26"/>
    </sheetView>
  </sheetViews>
  <sheetFormatPr defaultColWidth="9" defaultRowHeight="13.5"/>
  <sheetData>
    <row r="1" ht="20.25" spans="1:14">
      <c r="A1" s="8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3" t="s">
        <v>1</v>
      </c>
      <c r="B2" s="3" t="s">
        <v>89</v>
      </c>
      <c r="C2" s="3" t="s">
        <v>90</v>
      </c>
      <c r="D2" s="3" t="s">
        <v>91</v>
      </c>
      <c r="E2" s="7" t="s">
        <v>4</v>
      </c>
      <c r="F2" s="3" t="s">
        <v>5</v>
      </c>
      <c r="G2" s="3" t="s">
        <v>67</v>
      </c>
      <c r="H2" s="9" t="s">
        <v>1</v>
      </c>
      <c r="I2" s="9" t="s">
        <v>89</v>
      </c>
      <c r="J2" s="9" t="s">
        <v>90</v>
      </c>
      <c r="K2" s="9" t="s">
        <v>91</v>
      </c>
      <c r="L2" s="13" t="s">
        <v>93</v>
      </c>
      <c r="M2" s="13" t="s">
        <v>5</v>
      </c>
      <c r="N2" s="14" t="s">
        <v>67</v>
      </c>
    </row>
    <row r="3" spans="1:14">
      <c r="A3" s="3" t="s">
        <v>6</v>
      </c>
      <c r="B3" s="3">
        <v>0</v>
      </c>
      <c r="C3" s="18">
        <v>0</v>
      </c>
      <c r="D3" s="3">
        <f>B3*2+C3*1</f>
        <v>0</v>
      </c>
      <c r="E3" s="3">
        <v>0</v>
      </c>
      <c r="F3" s="11">
        <f>IF(E3=1,"一等",IF(E3=2,"一等",IF(E3=3,"一等",IF(E3=4,"一等",IF(E3=5,"一等",IF(E3=6,"二等",IF(E3=7,"二等",IF(E3=8,"二等",IF(E3=9,"二等",IF(E3=10,"二等",))))))))))</f>
        <v>0</v>
      </c>
      <c r="G3" s="12">
        <f>IF(F3="一等",5,IF(F3="二等",3,))</f>
        <v>0</v>
      </c>
      <c r="H3" s="3" t="s">
        <v>68</v>
      </c>
      <c r="I3" s="19">
        <v>3</v>
      </c>
      <c r="J3" s="18"/>
      <c r="K3" s="16">
        <f>I3*2+J3*1</f>
        <v>6</v>
      </c>
      <c r="L3" s="3">
        <f>_xlfn.RANK.EQ(K3,K$3:K$12)</f>
        <v>1</v>
      </c>
      <c r="M3" s="11" t="str">
        <f>IF(L3=1,"一等",IF(L3=2,"一等",IF(L3=3,"一等",IF(L3=4,"一等",IF(L3=5,"一等",IF(L3=6,"二等",IF(L3=7,"二等",IF(L3=8,"二等",IF(L3=9,"二等",IF(L3=10,"二等",))))))))))</f>
        <v>一等</v>
      </c>
      <c r="N3" s="11">
        <f t="shared" ref="N3:N32" si="0">IF(M3="一等",5,IF(M3="二等",3,))</f>
        <v>5</v>
      </c>
    </row>
    <row r="4" spans="1:14">
      <c r="A4" s="3" t="s">
        <v>7</v>
      </c>
      <c r="B4" s="3">
        <v>0</v>
      </c>
      <c r="C4" s="18">
        <v>0</v>
      </c>
      <c r="D4" s="3">
        <f t="shared" ref="D3:D12" si="1">B4*2+C4*1</f>
        <v>0</v>
      </c>
      <c r="E4" s="3">
        <v>0</v>
      </c>
      <c r="F4" s="11">
        <f t="shared" ref="F4:F32" si="2">IF(E4=1,"一等",IF(E4=2,"一等",IF(E4=3,"一等",IF(E4=4,"一等",IF(E4=5,"一等",IF(E4=6,"二等",IF(E4=7,"二等",IF(E4=8,"二等",IF(E4=9,"二等",IF(E4=10,"二等",))))))))))</f>
        <v>0</v>
      </c>
      <c r="G4" s="12">
        <f t="shared" ref="G3:G32" si="3">IF(F4="一等",5,IF(F4="二等",3,))</f>
        <v>0</v>
      </c>
      <c r="H4" s="3" t="s">
        <v>69</v>
      </c>
      <c r="I4" s="19">
        <v>2</v>
      </c>
      <c r="J4" s="18">
        <v>1</v>
      </c>
      <c r="K4" s="16">
        <f t="shared" ref="K4:K32" si="4">I4*2+J4*1</f>
        <v>5</v>
      </c>
      <c r="L4" s="3">
        <f>_xlfn.RANK.EQ(K4,K$3:K$12)</f>
        <v>3</v>
      </c>
      <c r="M4" s="11" t="str">
        <f t="shared" ref="M4:M32" si="5">IF(L4=1,"一等",IF(L4=2,"一等",IF(L4=3,"一等",IF(L4=4,"一等",IF(L4=5,"一等",IF(L4=6,"二等",IF(L4=7,"二等",IF(L4=8,"二等",IF(L4=9,"二等",IF(L4=10,"二等",))))))))))</f>
        <v>一等</v>
      </c>
      <c r="N4" s="11">
        <f t="shared" si="0"/>
        <v>5</v>
      </c>
    </row>
    <row r="5" spans="1:14">
      <c r="A5" s="3" t="s">
        <v>8</v>
      </c>
      <c r="B5" s="3">
        <v>0</v>
      </c>
      <c r="C5" s="18">
        <v>0</v>
      </c>
      <c r="D5" s="3">
        <f t="shared" si="1"/>
        <v>0</v>
      </c>
      <c r="E5" s="3">
        <v>0</v>
      </c>
      <c r="F5" s="11">
        <f t="shared" si="2"/>
        <v>0</v>
      </c>
      <c r="G5" s="12">
        <f t="shared" si="3"/>
        <v>0</v>
      </c>
      <c r="H5" s="3" t="s">
        <v>70</v>
      </c>
      <c r="I5" s="19"/>
      <c r="J5" s="18">
        <v>3</v>
      </c>
      <c r="K5" s="16">
        <f t="shared" si="4"/>
        <v>3</v>
      </c>
      <c r="L5" s="3">
        <f>_xlfn.RANK.EQ(K5,K$3:K$12)</f>
        <v>6</v>
      </c>
      <c r="M5" s="11" t="str">
        <f t="shared" si="5"/>
        <v>二等</v>
      </c>
      <c r="N5" s="11">
        <f t="shared" si="0"/>
        <v>3</v>
      </c>
    </row>
    <row r="6" spans="1:14">
      <c r="A6" s="3" t="s">
        <v>9</v>
      </c>
      <c r="B6" s="3">
        <v>0</v>
      </c>
      <c r="C6" s="18">
        <v>0</v>
      </c>
      <c r="D6" s="3">
        <f t="shared" si="1"/>
        <v>0</v>
      </c>
      <c r="E6" s="3">
        <v>0</v>
      </c>
      <c r="F6" s="11">
        <f t="shared" si="2"/>
        <v>0</v>
      </c>
      <c r="G6" s="12">
        <f t="shared" si="3"/>
        <v>0</v>
      </c>
      <c r="H6" s="3" t="s">
        <v>71</v>
      </c>
      <c r="I6" s="19">
        <v>1</v>
      </c>
      <c r="J6" s="18"/>
      <c r="K6" s="16">
        <f t="shared" si="4"/>
        <v>2</v>
      </c>
      <c r="L6" s="3">
        <f>_xlfn.RANK.EQ(K6,K$3:K$12)</f>
        <v>9</v>
      </c>
      <c r="M6" s="11" t="str">
        <f t="shared" si="5"/>
        <v>二等</v>
      </c>
      <c r="N6" s="11">
        <f t="shared" si="0"/>
        <v>3</v>
      </c>
    </row>
    <row r="7" spans="1:14">
      <c r="A7" s="3" t="s">
        <v>10</v>
      </c>
      <c r="B7" s="3">
        <v>0</v>
      </c>
      <c r="C7" s="18">
        <v>0</v>
      </c>
      <c r="D7" s="3">
        <f t="shared" si="1"/>
        <v>0</v>
      </c>
      <c r="E7" s="3">
        <v>0</v>
      </c>
      <c r="F7" s="11">
        <f t="shared" si="2"/>
        <v>0</v>
      </c>
      <c r="G7" s="12">
        <f t="shared" si="3"/>
        <v>0</v>
      </c>
      <c r="H7" s="3" t="s">
        <v>72</v>
      </c>
      <c r="I7" s="19">
        <v>3</v>
      </c>
      <c r="J7" s="18"/>
      <c r="K7" s="16">
        <f t="shared" si="4"/>
        <v>6</v>
      </c>
      <c r="L7" s="3">
        <f>_xlfn.RANK.EQ(K7,K$3:K$12)</f>
        <v>1</v>
      </c>
      <c r="M7" s="11" t="str">
        <f t="shared" si="5"/>
        <v>一等</v>
      </c>
      <c r="N7" s="11">
        <f t="shared" si="0"/>
        <v>5</v>
      </c>
    </row>
    <row r="8" spans="1:14">
      <c r="A8" s="3" t="s">
        <v>11</v>
      </c>
      <c r="B8" s="3">
        <v>0</v>
      </c>
      <c r="C8" s="18">
        <v>0</v>
      </c>
      <c r="D8" s="3">
        <f t="shared" si="1"/>
        <v>0</v>
      </c>
      <c r="E8" s="3">
        <v>0</v>
      </c>
      <c r="F8" s="11">
        <f t="shared" si="2"/>
        <v>0</v>
      </c>
      <c r="G8" s="12">
        <f t="shared" si="3"/>
        <v>0</v>
      </c>
      <c r="H8" s="3" t="s">
        <v>73</v>
      </c>
      <c r="I8" s="19">
        <v>2</v>
      </c>
      <c r="J8" s="18"/>
      <c r="K8" s="16">
        <f t="shared" si="4"/>
        <v>4</v>
      </c>
      <c r="L8" s="3">
        <f>_xlfn.RANK.EQ(K8,K$3:K$12)</f>
        <v>5</v>
      </c>
      <c r="M8" s="11" t="str">
        <f t="shared" si="5"/>
        <v>一等</v>
      </c>
      <c r="N8" s="11">
        <f t="shared" si="0"/>
        <v>5</v>
      </c>
    </row>
    <row r="9" spans="1:14">
      <c r="A9" s="3" t="s">
        <v>12</v>
      </c>
      <c r="B9" s="3">
        <v>0</v>
      </c>
      <c r="C9" s="18">
        <v>0</v>
      </c>
      <c r="D9" s="3">
        <f t="shared" si="1"/>
        <v>0</v>
      </c>
      <c r="E9" s="3">
        <v>0</v>
      </c>
      <c r="F9" s="11">
        <f t="shared" si="2"/>
        <v>0</v>
      </c>
      <c r="G9" s="12">
        <f t="shared" si="3"/>
        <v>0</v>
      </c>
      <c r="H9" s="3" t="s">
        <v>74</v>
      </c>
      <c r="I9" s="19">
        <v>2</v>
      </c>
      <c r="J9" s="18">
        <v>1</v>
      </c>
      <c r="K9" s="16">
        <f t="shared" si="4"/>
        <v>5</v>
      </c>
      <c r="L9" s="3">
        <f>_xlfn.RANK.EQ(K9,K$3:K$12)</f>
        <v>3</v>
      </c>
      <c r="M9" s="11" t="str">
        <f t="shared" si="5"/>
        <v>一等</v>
      </c>
      <c r="N9" s="11">
        <f t="shared" si="0"/>
        <v>5</v>
      </c>
    </row>
    <row r="10" spans="1:14">
      <c r="A10" s="3" t="s">
        <v>13</v>
      </c>
      <c r="B10" s="3">
        <v>0</v>
      </c>
      <c r="C10" s="18">
        <v>0</v>
      </c>
      <c r="D10" s="3">
        <f t="shared" si="1"/>
        <v>0</v>
      </c>
      <c r="E10" s="3">
        <v>0</v>
      </c>
      <c r="F10" s="11">
        <f t="shared" si="2"/>
        <v>0</v>
      </c>
      <c r="G10" s="12">
        <f t="shared" si="3"/>
        <v>0</v>
      </c>
      <c r="H10" s="3" t="s">
        <v>75</v>
      </c>
      <c r="I10" s="19"/>
      <c r="J10" s="18"/>
      <c r="K10" s="16">
        <f t="shared" si="4"/>
        <v>0</v>
      </c>
      <c r="L10" s="3">
        <f>_xlfn.RANK.EQ(K10,K$3:K$12)</f>
        <v>10</v>
      </c>
      <c r="M10" s="11" t="str">
        <f t="shared" si="5"/>
        <v>二等</v>
      </c>
      <c r="N10" s="11">
        <f t="shared" si="0"/>
        <v>3</v>
      </c>
    </row>
    <row r="11" spans="1:14">
      <c r="A11" s="3" t="s">
        <v>14</v>
      </c>
      <c r="B11" s="3">
        <v>0</v>
      </c>
      <c r="C11" s="18">
        <v>0</v>
      </c>
      <c r="D11" s="3">
        <f t="shared" si="1"/>
        <v>0</v>
      </c>
      <c r="E11" s="3">
        <v>0</v>
      </c>
      <c r="F11" s="11">
        <f t="shared" si="2"/>
        <v>0</v>
      </c>
      <c r="G11" s="12">
        <f t="shared" si="3"/>
        <v>0</v>
      </c>
      <c r="H11" s="3" t="s">
        <v>76</v>
      </c>
      <c r="I11" s="19">
        <v>1</v>
      </c>
      <c r="J11" s="18">
        <v>1</v>
      </c>
      <c r="K11" s="16">
        <f t="shared" si="4"/>
        <v>3</v>
      </c>
      <c r="L11" s="3">
        <f>_xlfn.RANK.EQ(K11,K$3:K$12)</f>
        <v>6</v>
      </c>
      <c r="M11" s="11" t="str">
        <f t="shared" si="5"/>
        <v>二等</v>
      </c>
      <c r="N11" s="11">
        <f t="shared" si="0"/>
        <v>3</v>
      </c>
    </row>
    <row r="12" spans="1:14">
      <c r="A12" s="3" t="s">
        <v>15</v>
      </c>
      <c r="B12" s="3">
        <v>0</v>
      </c>
      <c r="C12" s="18">
        <v>0</v>
      </c>
      <c r="D12" s="3">
        <f t="shared" ref="D12:D32" si="6">B12*2+C12*1</f>
        <v>0</v>
      </c>
      <c r="E12" s="3">
        <v>0</v>
      </c>
      <c r="F12" s="11">
        <f t="shared" si="2"/>
        <v>0</v>
      </c>
      <c r="G12" s="12">
        <f t="shared" si="3"/>
        <v>0</v>
      </c>
      <c r="H12" s="3" t="s">
        <v>77</v>
      </c>
      <c r="I12" s="19">
        <v>1</v>
      </c>
      <c r="J12" s="18">
        <v>1</v>
      </c>
      <c r="K12" s="16">
        <f t="shared" si="4"/>
        <v>3</v>
      </c>
      <c r="L12" s="3">
        <f>_xlfn.RANK.EQ(K12,K$3:K$12)</f>
        <v>6</v>
      </c>
      <c r="M12" s="11" t="str">
        <f t="shared" si="5"/>
        <v>二等</v>
      </c>
      <c r="N12" s="11">
        <f t="shared" si="0"/>
        <v>3</v>
      </c>
    </row>
    <row r="13" spans="1:14">
      <c r="A13" s="3" t="s">
        <v>16</v>
      </c>
      <c r="B13" s="3">
        <v>2</v>
      </c>
      <c r="C13" s="18">
        <v>0</v>
      </c>
      <c r="D13" s="3">
        <f t="shared" si="6"/>
        <v>4</v>
      </c>
      <c r="E13" s="3">
        <f t="shared" ref="E13:E22" si="7">_xlfn.RANK.EQ(D13,D$13:D$22)</f>
        <v>5</v>
      </c>
      <c r="F13" s="11" t="str">
        <f t="shared" si="2"/>
        <v>一等</v>
      </c>
      <c r="G13" s="12">
        <f t="shared" si="3"/>
        <v>5</v>
      </c>
      <c r="H13" s="3" t="s">
        <v>46</v>
      </c>
      <c r="I13" s="19">
        <v>3</v>
      </c>
      <c r="J13" s="18"/>
      <c r="K13" s="16">
        <f t="shared" si="4"/>
        <v>6</v>
      </c>
      <c r="L13" s="3">
        <f t="shared" ref="L13:L22" si="8">_xlfn.RANK.EQ(K13,K$13:K$22)</f>
        <v>1</v>
      </c>
      <c r="M13" s="11" t="str">
        <f t="shared" si="5"/>
        <v>一等</v>
      </c>
      <c r="N13" s="11">
        <f t="shared" si="0"/>
        <v>5</v>
      </c>
    </row>
    <row r="14" spans="1:14">
      <c r="A14" s="3" t="s">
        <v>17</v>
      </c>
      <c r="B14" s="3">
        <v>3</v>
      </c>
      <c r="C14" s="18">
        <v>0</v>
      </c>
      <c r="D14" s="3">
        <f t="shared" si="6"/>
        <v>6</v>
      </c>
      <c r="E14" s="3">
        <f t="shared" si="7"/>
        <v>1</v>
      </c>
      <c r="F14" s="11" t="str">
        <f t="shared" si="2"/>
        <v>一等</v>
      </c>
      <c r="G14" s="12">
        <f t="shared" si="3"/>
        <v>5</v>
      </c>
      <c r="H14" s="3" t="s">
        <v>47</v>
      </c>
      <c r="I14" s="19">
        <v>3</v>
      </c>
      <c r="J14" s="18"/>
      <c r="K14" s="16">
        <f t="shared" si="4"/>
        <v>6</v>
      </c>
      <c r="L14" s="3">
        <f t="shared" si="8"/>
        <v>1</v>
      </c>
      <c r="M14" s="11" t="str">
        <f t="shared" si="5"/>
        <v>一等</v>
      </c>
      <c r="N14" s="11">
        <f t="shared" si="0"/>
        <v>5</v>
      </c>
    </row>
    <row r="15" spans="1:14">
      <c r="A15" s="3" t="s">
        <v>18</v>
      </c>
      <c r="B15" s="3">
        <v>3</v>
      </c>
      <c r="C15" s="18">
        <v>0</v>
      </c>
      <c r="D15" s="3">
        <f t="shared" si="6"/>
        <v>6</v>
      </c>
      <c r="E15" s="3">
        <f t="shared" si="7"/>
        <v>1</v>
      </c>
      <c r="F15" s="11" t="str">
        <f t="shared" si="2"/>
        <v>一等</v>
      </c>
      <c r="G15" s="12">
        <f t="shared" si="3"/>
        <v>5</v>
      </c>
      <c r="H15" s="3" t="s">
        <v>48</v>
      </c>
      <c r="I15" s="19"/>
      <c r="J15" s="18">
        <v>2</v>
      </c>
      <c r="K15" s="16">
        <f t="shared" si="4"/>
        <v>2</v>
      </c>
      <c r="L15" s="3">
        <f t="shared" si="8"/>
        <v>10</v>
      </c>
      <c r="M15" s="11" t="str">
        <f t="shared" si="5"/>
        <v>二等</v>
      </c>
      <c r="N15" s="11">
        <f t="shared" si="0"/>
        <v>3</v>
      </c>
    </row>
    <row r="16" spans="1:14">
      <c r="A16" s="3" t="s">
        <v>19</v>
      </c>
      <c r="B16" s="3">
        <v>0</v>
      </c>
      <c r="C16" s="18">
        <v>3</v>
      </c>
      <c r="D16" s="3">
        <f t="shared" si="6"/>
        <v>3</v>
      </c>
      <c r="E16" s="3">
        <f t="shared" si="7"/>
        <v>8</v>
      </c>
      <c r="F16" s="11" t="str">
        <f t="shared" si="2"/>
        <v>二等</v>
      </c>
      <c r="G16" s="12">
        <f t="shared" si="3"/>
        <v>3</v>
      </c>
      <c r="H16" s="3" t="s">
        <v>49</v>
      </c>
      <c r="I16" s="19">
        <v>1</v>
      </c>
      <c r="J16" s="18">
        <v>2</v>
      </c>
      <c r="K16" s="16">
        <f t="shared" si="4"/>
        <v>4</v>
      </c>
      <c r="L16" s="3">
        <f t="shared" si="8"/>
        <v>6</v>
      </c>
      <c r="M16" s="11" t="str">
        <f t="shared" si="5"/>
        <v>二等</v>
      </c>
      <c r="N16" s="11">
        <f t="shared" si="0"/>
        <v>3</v>
      </c>
    </row>
    <row r="17" spans="1:14">
      <c r="A17" s="3" t="s">
        <v>20</v>
      </c>
      <c r="B17" s="3">
        <v>1</v>
      </c>
      <c r="C17" s="18">
        <v>2</v>
      </c>
      <c r="D17" s="3">
        <f t="shared" si="6"/>
        <v>4</v>
      </c>
      <c r="E17" s="3">
        <f t="shared" si="7"/>
        <v>5</v>
      </c>
      <c r="F17" s="11" t="str">
        <f t="shared" si="2"/>
        <v>一等</v>
      </c>
      <c r="G17" s="12">
        <f t="shared" si="3"/>
        <v>5</v>
      </c>
      <c r="H17" s="3" t="s">
        <v>50</v>
      </c>
      <c r="I17" s="19">
        <v>2</v>
      </c>
      <c r="J17" s="18">
        <v>1</v>
      </c>
      <c r="K17" s="16">
        <f t="shared" si="4"/>
        <v>5</v>
      </c>
      <c r="L17" s="3">
        <f t="shared" si="8"/>
        <v>5</v>
      </c>
      <c r="M17" s="11" t="str">
        <f t="shared" si="5"/>
        <v>一等</v>
      </c>
      <c r="N17" s="11">
        <f t="shared" si="0"/>
        <v>5</v>
      </c>
    </row>
    <row r="18" spans="1:14">
      <c r="A18" s="3" t="s">
        <v>21</v>
      </c>
      <c r="B18" s="3">
        <v>1</v>
      </c>
      <c r="C18" s="18">
        <v>1</v>
      </c>
      <c r="D18" s="3">
        <f t="shared" si="6"/>
        <v>3</v>
      </c>
      <c r="E18" s="3">
        <f t="shared" si="7"/>
        <v>8</v>
      </c>
      <c r="F18" s="11" t="str">
        <f t="shared" si="2"/>
        <v>二等</v>
      </c>
      <c r="G18" s="12">
        <f t="shared" si="3"/>
        <v>3</v>
      </c>
      <c r="H18" s="3" t="s">
        <v>51</v>
      </c>
      <c r="I18" s="19">
        <v>3</v>
      </c>
      <c r="J18" s="18"/>
      <c r="K18" s="16">
        <f t="shared" si="4"/>
        <v>6</v>
      </c>
      <c r="L18" s="3">
        <f t="shared" si="8"/>
        <v>1</v>
      </c>
      <c r="M18" s="11" t="str">
        <f t="shared" si="5"/>
        <v>一等</v>
      </c>
      <c r="N18" s="11">
        <f t="shared" si="0"/>
        <v>5</v>
      </c>
    </row>
    <row r="19" spans="1:14">
      <c r="A19" s="3" t="s">
        <v>22</v>
      </c>
      <c r="B19" s="3">
        <v>2</v>
      </c>
      <c r="C19" s="18">
        <v>1</v>
      </c>
      <c r="D19" s="3">
        <f t="shared" si="6"/>
        <v>5</v>
      </c>
      <c r="E19" s="3">
        <f t="shared" si="7"/>
        <v>4</v>
      </c>
      <c r="F19" s="11" t="str">
        <f t="shared" si="2"/>
        <v>一等</v>
      </c>
      <c r="G19" s="12">
        <f t="shared" si="3"/>
        <v>5</v>
      </c>
      <c r="H19" s="3" t="s">
        <v>52</v>
      </c>
      <c r="I19" s="19">
        <v>3</v>
      </c>
      <c r="J19" s="18"/>
      <c r="K19" s="16">
        <f t="shared" si="4"/>
        <v>6</v>
      </c>
      <c r="L19" s="3">
        <f t="shared" si="8"/>
        <v>1</v>
      </c>
      <c r="M19" s="11" t="str">
        <f t="shared" si="5"/>
        <v>一等</v>
      </c>
      <c r="N19" s="11">
        <f t="shared" si="0"/>
        <v>5</v>
      </c>
    </row>
    <row r="20" spans="1:14">
      <c r="A20" s="3" t="s">
        <v>23</v>
      </c>
      <c r="B20" s="3">
        <v>1</v>
      </c>
      <c r="C20" s="18">
        <v>2</v>
      </c>
      <c r="D20" s="3">
        <f t="shared" si="6"/>
        <v>4</v>
      </c>
      <c r="E20" s="3">
        <f t="shared" si="7"/>
        <v>5</v>
      </c>
      <c r="F20" s="11" t="str">
        <f t="shared" si="2"/>
        <v>一等</v>
      </c>
      <c r="G20" s="12">
        <f t="shared" si="3"/>
        <v>5</v>
      </c>
      <c r="H20" s="3" t="s">
        <v>53</v>
      </c>
      <c r="I20" s="19"/>
      <c r="J20" s="18">
        <v>3</v>
      </c>
      <c r="K20" s="16">
        <f t="shared" si="4"/>
        <v>3</v>
      </c>
      <c r="L20" s="3">
        <f t="shared" si="8"/>
        <v>8</v>
      </c>
      <c r="M20" s="11" t="str">
        <f t="shared" si="5"/>
        <v>二等</v>
      </c>
      <c r="N20" s="11">
        <f t="shared" si="0"/>
        <v>3</v>
      </c>
    </row>
    <row r="21" spans="1:14">
      <c r="A21" s="3" t="s">
        <v>24</v>
      </c>
      <c r="B21" s="3">
        <v>3</v>
      </c>
      <c r="C21" s="18">
        <v>0</v>
      </c>
      <c r="D21" s="3">
        <f t="shared" si="6"/>
        <v>6</v>
      </c>
      <c r="E21" s="3">
        <f t="shared" si="7"/>
        <v>1</v>
      </c>
      <c r="F21" s="11" t="str">
        <f t="shared" si="2"/>
        <v>一等</v>
      </c>
      <c r="G21" s="12">
        <f t="shared" si="3"/>
        <v>5</v>
      </c>
      <c r="H21" s="3" t="s">
        <v>54</v>
      </c>
      <c r="I21" s="19"/>
      <c r="J21" s="18">
        <v>3</v>
      </c>
      <c r="K21" s="16">
        <f t="shared" si="4"/>
        <v>3</v>
      </c>
      <c r="L21" s="3">
        <f t="shared" si="8"/>
        <v>8</v>
      </c>
      <c r="M21" s="11" t="str">
        <f t="shared" si="5"/>
        <v>二等</v>
      </c>
      <c r="N21" s="11">
        <f t="shared" si="0"/>
        <v>3</v>
      </c>
    </row>
    <row r="22" spans="1:14">
      <c r="A22" s="3" t="s">
        <v>25</v>
      </c>
      <c r="B22" s="3">
        <v>0</v>
      </c>
      <c r="C22" s="18">
        <v>0</v>
      </c>
      <c r="D22" s="3">
        <f t="shared" si="6"/>
        <v>0</v>
      </c>
      <c r="E22" s="3">
        <v>0</v>
      </c>
      <c r="F22" s="11">
        <f t="shared" si="2"/>
        <v>0</v>
      </c>
      <c r="G22" s="12">
        <f t="shared" si="3"/>
        <v>0</v>
      </c>
      <c r="H22" s="3" t="s">
        <v>55</v>
      </c>
      <c r="I22" s="19">
        <v>2</v>
      </c>
      <c r="J22" s="18"/>
      <c r="K22" s="16">
        <f t="shared" si="4"/>
        <v>4</v>
      </c>
      <c r="L22" s="3">
        <f t="shared" si="8"/>
        <v>6</v>
      </c>
      <c r="M22" s="11" t="str">
        <f t="shared" si="5"/>
        <v>二等</v>
      </c>
      <c r="N22" s="11">
        <f t="shared" si="0"/>
        <v>3</v>
      </c>
    </row>
    <row r="23" spans="1:14">
      <c r="A23" s="3" t="s">
        <v>78</v>
      </c>
      <c r="B23" s="3">
        <v>1</v>
      </c>
      <c r="C23" s="18">
        <v>2</v>
      </c>
      <c r="D23" s="3">
        <f t="shared" si="6"/>
        <v>4</v>
      </c>
      <c r="E23" s="3">
        <f t="shared" ref="E23:E32" si="9">_xlfn.RANK.EQ(D23,D$23:D$32)</f>
        <v>3</v>
      </c>
      <c r="F23" s="11" t="str">
        <f t="shared" si="2"/>
        <v>一等</v>
      </c>
      <c r="G23" s="12">
        <f t="shared" si="3"/>
        <v>5</v>
      </c>
      <c r="H23" s="3" t="s">
        <v>56</v>
      </c>
      <c r="I23" s="19">
        <v>2</v>
      </c>
      <c r="J23" s="18">
        <v>1</v>
      </c>
      <c r="K23" s="16">
        <f t="shared" si="4"/>
        <v>5</v>
      </c>
      <c r="L23" s="3">
        <f t="shared" ref="L23:L32" si="10">_xlfn.RANK.EQ(K23,K$23:K$32)</f>
        <v>3</v>
      </c>
      <c r="M23" s="11" t="str">
        <f t="shared" si="5"/>
        <v>一等</v>
      </c>
      <c r="N23" s="11">
        <f t="shared" si="0"/>
        <v>5</v>
      </c>
    </row>
    <row r="24" spans="1:14">
      <c r="A24" s="3" t="s">
        <v>79</v>
      </c>
      <c r="B24" s="3">
        <v>0</v>
      </c>
      <c r="C24" s="18">
        <v>3</v>
      </c>
      <c r="D24" s="3">
        <f t="shared" si="6"/>
        <v>3</v>
      </c>
      <c r="E24" s="3">
        <f t="shared" si="9"/>
        <v>4</v>
      </c>
      <c r="F24" s="11" t="str">
        <f t="shared" si="2"/>
        <v>一等</v>
      </c>
      <c r="G24" s="12">
        <f t="shared" si="3"/>
        <v>5</v>
      </c>
      <c r="H24" s="3" t="s">
        <v>57</v>
      </c>
      <c r="I24" s="19">
        <v>2</v>
      </c>
      <c r="J24" s="18">
        <v>1</v>
      </c>
      <c r="K24" s="16">
        <f t="shared" si="4"/>
        <v>5</v>
      </c>
      <c r="L24" s="3">
        <f t="shared" si="10"/>
        <v>3</v>
      </c>
      <c r="M24" s="11" t="str">
        <f t="shared" si="5"/>
        <v>一等</v>
      </c>
      <c r="N24" s="11">
        <f t="shared" si="0"/>
        <v>5</v>
      </c>
    </row>
    <row r="25" spans="1:14">
      <c r="A25" s="3" t="s">
        <v>80</v>
      </c>
      <c r="B25" s="3">
        <v>1</v>
      </c>
      <c r="C25" s="18">
        <v>0</v>
      </c>
      <c r="D25" s="3">
        <f t="shared" si="6"/>
        <v>2</v>
      </c>
      <c r="E25" s="3">
        <f t="shared" si="9"/>
        <v>5</v>
      </c>
      <c r="F25" s="11" t="str">
        <f t="shared" si="2"/>
        <v>一等</v>
      </c>
      <c r="G25" s="12">
        <f t="shared" si="3"/>
        <v>5</v>
      </c>
      <c r="H25" s="3" t="s">
        <v>58</v>
      </c>
      <c r="I25" s="19">
        <v>1</v>
      </c>
      <c r="J25" s="18">
        <v>2</v>
      </c>
      <c r="K25" s="16">
        <f t="shared" si="4"/>
        <v>4</v>
      </c>
      <c r="L25" s="3">
        <f t="shared" si="10"/>
        <v>8</v>
      </c>
      <c r="M25" s="11" t="str">
        <f t="shared" si="5"/>
        <v>二等</v>
      </c>
      <c r="N25" s="11">
        <f t="shared" si="0"/>
        <v>3</v>
      </c>
    </row>
    <row r="26" spans="1:14">
      <c r="A26" s="3" t="s">
        <v>81</v>
      </c>
      <c r="B26" s="3">
        <v>0</v>
      </c>
      <c r="C26" s="18">
        <v>1</v>
      </c>
      <c r="D26" s="3">
        <f t="shared" si="6"/>
        <v>1</v>
      </c>
      <c r="E26" s="3">
        <f t="shared" si="9"/>
        <v>8</v>
      </c>
      <c r="F26" s="11" t="str">
        <f t="shared" si="2"/>
        <v>二等</v>
      </c>
      <c r="G26" s="12">
        <f t="shared" si="3"/>
        <v>3</v>
      </c>
      <c r="H26" s="3" t="s">
        <v>59</v>
      </c>
      <c r="I26" s="19"/>
      <c r="J26" s="18">
        <v>3</v>
      </c>
      <c r="K26" s="16">
        <f t="shared" si="4"/>
        <v>3</v>
      </c>
      <c r="L26" s="3">
        <f t="shared" si="10"/>
        <v>10</v>
      </c>
      <c r="M26" s="11" t="str">
        <f t="shared" si="5"/>
        <v>二等</v>
      </c>
      <c r="N26" s="11">
        <f t="shared" si="0"/>
        <v>3</v>
      </c>
    </row>
    <row r="27" spans="1:14">
      <c r="A27" s="3" t="s">
        <v>82</v>
      </c>
      <c r="B27" s="3">
        <v>3</v>
      </c>
      <c r="C27" s="18">
        <v>0</v>
      </c>
      <c r="D27" s="3">
        <f t="shared" si="6"/>
        <v>6</v>
      </c>
      <c r="E27" s="3">
        <f t="shared" si="9"/>
        <v>1</v>
      </c>
      <c r="F27" s="11" t="str">
        <f t="shared" si="2"/>
        <v>一等</v>
      </c>
      <c r="G27" s="12">
        <f t="shared" si="3"/>
        <v>5</v>
      </c>
      <c r="H27" s="3" t="s">
        <v>60</v>
      </c>
      <c r="I27" s="19">
        <v>3</v>
      </c>
      <c r="J27" s="18"/>
      <c r="K27" s="16">
        <f t="shared" si="4"/>
        <v>6</v>
      </c>
      <c r="L27" s="3">
        <f t="shared" si="10"/>
        <v>1</v>
      </c>
      <c r="M27" s="11" t="str">
        <f t="shared" si="5"/>
        <v>一等</v>
      </c>
      <c r="N27" s="11">
        <f t="shared" si="0"/>
        <v>5</v>
      </c>
    </row>
    <row r="28" spans="1:14">
      <c r="A28" s="3" t="s">
        <v>83</v>
      </c>
      <c r="B28" s="3">
        <v>3</v>
      </c>
      <c r="C28" s="18">
        <v>0</v>
      </c>
      <c r="D28" s="3">
        <f t="shared" si="6"/>
        <v>6</v>
      </c>
      <c r="E28" s="3">
        <f t="shared" si="9"/>
        <v>1</v>
      </c>
      <c r="F28" s="11" t="str">
        <f t="shared" si="2"/>
        <v>一等</v>
      </c>
      <c r="G28" s="12">
        <f t="shared" si="3"/>
        <v>5</v>
      </c>
      <c r="H28" s="3" t="s">
        <v>61</v>
      </c>
      <c r="I28" s="19">
        <v>2</v>
      </c>
      <c r="J28" s="18">
        <v>1</v>
      </c>
      <c r="K28" s="16">
        <f t="shared" si="4"/>
        <v>5</v>
      </c>
      <c r="L28" s="3">
        <f t="shared" si="10"/>
        <v>3</v>
      </c>
      <c r="M28" s="11" t="str">
        <f t="shared" si="5"/>
        <v>一等</v>
      </c>
      <c r="N28" s="11">
        <f t="shared" si="0"/>
        <v>5</v>
      </c>
    </row>
    <row r="29" spans="1:14">
      <c r="A29" s="3" t="s">
        <v>84</v>
      </c>
      <c r="B29" s="3">
        <v>0</v>
      </c>
      <c r="C29" s="18">
        <v>1</v>
      </c>
      <c r="D29" s="3">
        <f t="shared" si="6"/>
        <v>1</v>
      </c>
      <c r="E29" s="3">
        <f t="shared" si="9"/>
        <v>8</v>
      </c>
      <c r="F29" s="11" t="str">
        <f t="shared" si="2"/>
        <v>二等</v>
      </c>
      <c r="G29" s="12">
        <f t="shared" si="3"/>
        <v>3</v>
      </c>
      <c r="H29" s="3" t="s">
        <v>62</v>
      </c>
      <c r="I29" s="19">
        <v>2</v>
      </c>
      <c r="J29" s="18"/>
      <c r="K29" s="16">
        <f t="shared" si="4"/>
        <v>4</v>
      </c>
      <c r="L29" s="3">
        <f t="shared" si="10"/>
        <v>8</v>
      </c>
      <c r="M29" s="11" t="str">
        <f t="shared" si="5"/>
        <v>二等</v>
      </c>
      <c r="N29" s="11">
        <f t="shared" si="0"/>
        <v>3</v>
      </c>
    </row>
    <row r="30" spans="1:14">
      <c r="A30" s="3" t="s">
        <v>85</v>
      </c>
      <c r="B30" s="3">
        <v>0</v>
      </c>
      <c r="C30" s="18">
        <v>2</v>
      </c>
      <c r="D30" s="3">
        <f t="shared" si="6"/>
        <v>2</v>
      </c>
      <c r="E30" s="3">
        <f t="shared" si="9"/>
        <v>5</v>
      </c>
      <c r="F30" s="11" t="str">
        <f t="shared" si="2"/>
        <v>一等</v>
      </c>
      <c r="G30" s="12">
        <f t="shared" si="3"/>
        <v>5</v>
      </c>
      <c r="H30" s="3" t="s">
        <v>63</v>
      </c>
      <c r="I30" s="19">
        <v>2</v>
      </c>
      <c r="J30" s="18">
        <v>1</v>
      </c>
      <c r="K30" s="16">
        <f t="shared" si="4"/>
        <v>5</v>
      </c>
      <c r="L30" s="3">
        <f t="shared" si="10"/>
        <v>3</v>
      </c>
      <c r="M30" s="11" t="str">
        <f t="shared" si="5"/>
        <v>一等</v>
      </c>
      <c r="N30" s="11">
        <f t="shared" si="0"/>
        <v>5</v>
      </c>
    </row>
    <row r="31" spans="1:14">
      <c r="A31" s="3" t="s">
        <v>86</v>
      </c>
      <c r="B31" s="3">
        <v>0</v>
      </c>
      <c r="C31" s="18">
        <v>0</v>
      </c>
      <c r="D31" s="3">
        <f t="shared" si="6"/>
        <v>0</v>
      </c>
      <c r="E31" s="3">
        <v>0</v>
      </c>
      <c r="F31" s="11">
        <f t="shared" si="2"/>
        <v>0</v>
      </c>
      <c r="G31" s="12">
        <f t="shared" si="3"/>
        <v>0</v>
      </c>
      <c r="H31" s="3" t="s">
        <v>64</v>
      </c>
      <c r="I31" s="19">
        <v>3</v>
      </c>
      <c r="J31" s="18"/>
      <c r="K31" s="16">
        <f t="shared" si="4"/>
        <v>6</v>
      </c>
      <c r="L31" s="3">
        <f t="shared" si="10"/>
        <v>1</v>
      </c>
      <c r="M31" s="11" t="str">
        <f t="shared" si="5"/>
        <v>一等</v>
      </c>
      <c r="N31" s="11">
        <f t="shared" si="0"/>
        <v>5</v>
      </c>
    </row>
    <row r="32" spans="1:14">
      <c r="A32" s="3" t="s">
        <v>87</v>
      </c>
      <c r="B32" s="3">
        <v>1</v>
      </c>
      <c r="C32" s="18">
        <v>0</v>
      </c>
      <c r="D32" s="3">
        <f t="shared" si="6"/>
        <v>2</v>
      </c>
      <c r="E32" s="3">
        <f>_xlfn.RANK.EQ(D32,D$23:D$32)</f>
        <v>5</v>
      </c>
      <c r="F32" s="11" t="str">
        <f t="shared" si="2"/>
        <v>一等</v>
      </c>
      <c r="G32" s="12">
        <f t="shared" si="3"/>
        <v>5</v>
      </c>
      <c r="H32" s="3" t="s">
        <v>65</v>
      </c>
      <c r="I32" s="19">
        <v>2</v>
      </c>
      <c r="J32" s="18">
        <v>1</v>
      </c>
      <c r="K32" s="16">
        <f t="shared" si="4"/>
        <v>5</v>
      </c>
      <c r="L32" s="3">
        <f t="shared" si="10"/>
        <v>3</v>
      </c>
      <c r="M32" s="11" t="str">
        <f t="shared" si="5"/>
        <v>一等</v>
      </c>
      <c r="N32" s="11">
        <f t="shared" si="0"/>
        <v>5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B3" sqref="B3"/>
    </sheetView>
  </sheetViews>
  <sheetFormatPr defaultColWidth="9" defaultRowHeight="13.5"/>
  <sheetData>
    <row r="1" ht="20.25" spans="1:14">
      <c r="A1" s="8" t="s">
        <v>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3" t="s">
        <v>1</v>
      </c>
      <c r="B2" s="3" t="s">
        <v>89</v>
      </c>
      <c r="C2" s="3" t="s">
        <v>90</v>
      </c>
      <c r="D2" s="3" t="s">
        <v>91</v>
      </c>
      <c r="E2" s="7" t="s">
        <v>4</v>
      </c>
      <c r="F2" s="3" t="s">
        <v>5</v>
      </c>
      <c r="G2" s="3" t="s">
        <v>67</v>
      </c>
      <c r="H2" s="9" t="s">
        <v>1</v>
      </c>
      <c r="I2" s="9" t="s">
        <v>89</v>
      </c>
      <c r="J2" s="9" t="s">
        <v>90</v>
      </c>
      <c r="K2" s="9" t="s">
        <v>91</v>
      </c>
      <c r="L2" s="13" t="s">
        <v>93</v>
      </c>
      <c r="M2" s="13" t="s">
        <v>5</v>
      </c>
      <c r="N2" s="14" t="s">
        <v>67</v>
      </c>
    </row>
    <row r="3" spans="1:14">
      <c r="A3" s="3" t="s">
        <v>6</v>
      </c>
      <c r="B3" s="3"/>
      <c r="C3" s="10"/>
      <c r="D3" s="3">
        <f t="shared" ref="D3:D32" si="0">SUM(B3:C3)</f>
        <v>0</v>
      </c>
      <c r="E3" s="3">
        <f>_xlfn.RANK.EQ(D3,D$3:D$12)</f>
        <v>1</v>
      </c>
      <c r="F3" s="11" t="str">
        <f>IF(E3=1,"一等",IF(E3=2,"一等",IF(E3=3,"一等",IF(E3=4,"一等",IF(E3=5,"一等",IF(E3=6,"二等",IF(E3=7,"二等",IF(E3=8,"二等",IF(E3=9,"二等",IF(E3=10,"二等",))))))))))</f>
        <v>一等</v>
      </c>
      <c r="G3" s="12">
        <f t="shared" ref="G3:G32" si="1">IF(F3="一等",5,IF(F3="二等",3,))</f>
        <v>5</v>
      </c>
      <c r="H3" s="3" t="s">
        <v>68</v>
      </c>
      <c r="I3" s="15"/>
      <c r="J3" s="3"/>
      <c r="K3" s="16">
        <f t="shared" ref="K3:K32" si="2">SUM(I3:J3)</f>
        <v>0</v>
      </c>
      <c r="L3" s="3">
        <f>_xlfn.RANK.EQ(K3,K$3:K$12)</f>
        <v>1</v>
      </c>
      <c r="M3" s="11" t="str">
        <f>IF(L3=1,"一等",IF(L3=2,"一等",IF(L3=3,"一等",IF(L3=4,"一等",IF(L3=5,"一等",IF(L3=6,"二等",IF(L3=7,"二等",IF(L3=8,"二等",IF(L3=9,"二等",IF(L3=10,"二等",))))))))))</f>
        <v>一等</v>
      </c>
      <c r="N3" s="11">
        <f t="shared" ref="N3:N32" si="3">IF(M3="一等",5,IF(M3="二等",3,))</f>
        <v>5</v>
      </c>
    </row>
    <row r="4" spans="1:14">
      <c r="A4" s="3" t="s">
        <v>7</v>
      </c>
      <c r="B4" s="3"/>
      <c r="C4" s="10"/>
      <c r="D4" s="3">
        <f t="shared" si="0"/>
        <v>0</v>
      </c>
      <c r="E4" s="3">
        <f>_xlfn.RANK.EQ(D4,D$3:D$12)</f>
        <v>1</v>
      </c>
      <c r="F4" s="11" t="str">
        <f t="shared" ref="F4:F32" si="4">IF(E4=1,"一等",IF(E4=2,"一等",IF(E4=3,"一等",IF(E4=4,"一等",IF(E4=5,"一等",IF(E4=6,"二等",IF(E4=7,"二等",IF(E4=8,"二等",IF(E4=9,"二等",IF(E4=10,"二等",))))))))))</f>
        <v>一等</v>
      </c>
      <c r="G4" s="12">
        <f t="shared" si="1"/>
        <v>5</v>
      </c>
      <c r="H4" s="3" t="s">
        <v>69</v>
      </c>
      <c r="I4" s="15"/>
      <c r="J4" s="3"/>
      <c r="K4" s="16">
        <f t="shared" si="2"/>
        <v>0</v>
      </c>
      <c r="L4" s="3">
        <f>_xlfn.RANK.EQ(K4,K$3:K$12)</f>
        <v>1</v>
      </c>
      <c r="M4" s="11" t="str">
        <f t="shared" ref="M4:M32" si="5">IF(L4=1,"一等",IF(L4=2,"一等",IF(L4=3,"一等",IF(L4=4,"一等",IF(L4=5,"一等",IF(L4=6,"二等",IF(L4=7,"二等",IF(L4=8,"二等",IF(L4=9,"二等",IF(L4=10,"二等",))))))))))</f>
        <v>一等</v>
      </c>
      <c r="N4" s="11">
        <f t="shared" si="3"/>
        <v>5</v>
      </c>
    </row>
    <row r="5" spans="1:14">
      <c r="A5" s="3" t="s">
        <v>8</v>
      </c>
      <c r="B5" s="3"/>
      <c r="C5" s="10"/>
      <c r="D5" s="3">
        <f t="shared" si="0"/>
        <v>0</v>
      </c>
      <c r="E5" s="3">
        <f>_xlfn.RANK.EQ(D5,D$3:D$12)</f>
        <v>1</v>
      </c>
      <c r="F5" s="11" t="str">
        <f t="shared" si="4"/>
        <v>一等</v>
      </c>
      <c r="G5" s="12">
        <f t="shared" si="1"/>
        <v>5</v>
      </c>
      <c r="H5" s="3" t="s">
        <v>70</v>
      </c>
      <c r="I5" s="15"/>
      <c r="J5" s="3"/>
      <c r="K5" s="16">
        <f t="shared" si="2"/>
        <v>0</v>
      </c>
      <c r="L5" s="3">
        <f>_xlfn.RANK.EQ(K5,K$3:K$12)</f>
        <v>1</v>
      </c>
      <c r="M5" s="11" t="str">
        <f t="shared" si="5"/>
        <v>一等</v>
      </c>
      <c r="N5" s="11">
        <f t="shared" si="3"/>
        <v>5</v>
      </c>
    </row>
    <row r="6" spans="1:14">
      <c r="A6" s="3" t="s">
        <v>9</v>
      </c>
      <c r="B6" s="3"/>
      <c r="C6" s="10"/>
      <c r="D6" s="3">
        <f t="shared" si="0"/>
        <v>0</v>
      </c>
      <c r="E6" s="3">
        <f>_xlfn.RANK.EQ(D6,D$3:D$12)</f>
        <v>1</v>
      </c>
      <c r="F6" s="11" t="str">
        <f t="shared" si="4"/>
        <v>一等</v>
      </c>
      <c r="G6" s="12">
        <f t="shared" si="1"/>
        <v>5</v>
      </c>
      <c r="H6" s="3" t="s">
        <v>71</v>
      </c>
      <c r="I6" s="15"/>
      <c r="J6" s="3"/>
      <c r="K6" s="16">
        <f t="shared" si="2"/>
        <v>0</v>
      </c>
      <c r="L6" s="3">
        <f>_xlfn.RANK.EQ(K6,K$3:K$12)</f>
        <v>1</v>
      </c>
      <c r="M6" s="11" t="str">
        <f t="shared" si="5"/>
        <v>一等</v>
      </c>
      <c r="N6" s="11">
        <f t="shared" si="3"/>
        <v>5</v>
      </c>
    </row>
    <row r="7" spans="1:14">
      <c r="A7" s="3" t="s">
        <v>10</v>
      </c>
      <c r="B7" s="3"/>
      <c r="C7" s="10"/>
      <c r="D7" s="3">
        <f t="shared" si="0"/>
        <v>0</v>
      </c>
      <c r="E7" s="3">
        <f>_xlfn.RANK.EQ(D7,D$3:D$12)</f>
        <v>1</v>
      </c>
      <c r="F7" s="11" t="str">
        <f t="shared" si="4"/>
        <v>一等</v>
      </c>
      <c r="G7" s="12">
        <f t="shared" si="1"/>
        <v>5</v>
      </c>
      <c r="H7" s="3" t="s">
        <v>72</v>
      </c>
      <c r="I7" s="15"/>
      <c r="J7" s="3"/>
      <c r="K7" s="16">
        <f t="shared" si="2"/>
        <v>0</v>
      </c>
      <c r="L7" s="3">
        <f>_xlfn.RANK.EQ(K7,K$3:K$12)</f>
        <v>1</v>
      </c>
      <c r="M7" s="11" t="str">
        <f t="shared" si="5"/>
        <v>一等</v>
      </c>
      <c r="N7" s="11">
        <f t="shared" si="3"/>
        <v>5</v>
      </c>
    </row>
    <row r="8" spans="1:14">
      <c r="A8" s="3" t="s">
        <v>11</v>
      </c>
      <c r="B8" s="3"/>
      <c r="C8" s="10"/>
      <c r="D8" s="3">
        <f t="shared" si="0"/>
        <v>0</v>
      </c>
      <c r="E8" s="3">
        <f>_xlfn.RANK.EQ(D8,D$3:D$12)</f>
        <v>1</v>
      </c>
      <c r="F8" s="11" t="str">
        <f t="shared" si="4"/>
        <v>一等</v>
      </c>
      <c r="G8" s="12">
        <f t="shared" si="1"/>
        <v>5</v>
      </c>
      <c r="H8" s="3" t="s">
        <v>73</v>
      </c>
      <c r="I8" s="15"/>
      <c r="J8" s="3"/>
      <c r="K8" s="16">
        <f t="shared" si="2"/>
        <v>0</v>
      </c>
      <c r="L8" s="3">
        <f>_xlfn.RANK.EQ(K8,K$3:K$12)</f>
        <v>1</v>
      </c>
      <c r="M8" s="11" t="str">
        <f t="shared" si="5"/>
        <v>一等</v>
      </c>
      <c r="N8" s="11">
        <f t="shared" si="3"/>
        <v>5</v>
      </c>
    </row>
    <row r="9" spans="1:14">
      <c r="A9" s="3" t="s">
        <v>12</v>
      </c>
      <c r="B9" s="3"/>
      <c r="C9" s="10"/>
      <c r="D9" s="3">
        <f t="shared" si="0"/>
        <v>0</v>
      </c>
      <c r="E9" s="3">
        <f>_xlfn.RANK.EQ(D9,D$3:D$12)</f>
        <v>1</v>
      </c>
      <c r="F9" s="11" t="str">
        <f t="shared" si="4"/>
        <v>一等</v>
      </c>
      <c r="G9" s="12">
        <f t="shared" si="1"/>
        <v>5</v>
      </c>
      <c r="H9" s="3" t="s">
        <v>74</v>
      </c>
      <c r="I9" s="15"/>
      <c r="J9" s="3"/>
      <c r="K9" s="16">
        <f t="shared" si="2"/>
        <v>0</v>
      </c>
      <c r="L9" s="3">
        <f>_xlfn.RANK.EQ(K9,K$3:K$12)</f>
        <v>1</v>
      </c>
      <c r="M9" s="11" t="str">
        <f t="shared" si="5"/>
        <v>一等</v>
      </c>
      <c r="N9" s="11">
        <f t="shared" si="3"/>
        <v>5</v>
      </c>
    </row>
    <row r="10" spans="1:14">
      <c r="A10" s="3" t="s">
        <v>13</v>
      </c>
      <c r="B10" s="3"/>
      <c r="C10" s="10"/>
      <c r="D10" s="3">
        <f t="shared" si="0"/>
        <v>0</v>
      </c>
      <c r="E10" s="3">
        <f>_xlfn.RANK.EQ(D10,D$3:D$12)</f>
        <v>1</v>
      </c>
      <c r="F10" s="11" t="str">
        <f t="shared" si="4"/>
        <v>一等</v>
      </c>
      <c r="G10" s="12">
        <f t="shared" si="1"/>
        <v>5</v>
      </c>
      <c r="H10" s="3" t="s">
        <v>75</v>
      </c>
      <c r="I10" s="15"/>
      <c r="J10" s="3"/>
      <c r="K10" s="16">
        <f t="shared" si="2"/>
        <v>0</v>
      </c>
      <c r="L10" s="3">
        <f>_xlfn.RANK.EQ(K10,K$3:K$12)</f>
        <v>1</v>
      </c>
      <c r="M10" s="11" t="str">
        <f t="shared" si="5"/>
        <v>一等</v>
      </c>
      <c r="N10" s="11">
        <f t="shared" si="3"/>
        <v>5</v>
      </c>
    </row>
    <row r="11" spans="1:14">
      <c r="A11" s="3" t="s">
        <v>14</v>
      </c>
      <c r="B11" s="3"/>
      <c r="C11" s="10"/>
      <c r="D11" s="3">
        <f t="shared" si="0"/>
        <v>0</v>
      </c>
      <c r="E11" s="3">
        <f>_xlfn.RANK.EQ(D11,D$3:D$12)</f>
        <v>1</v>
      </c>
      <c r="F11" s="11" t="str">
        <f t="shared" si="4"/>
        <v>一等</v>
      </c>
      <c r="G11" s="12">
        <f t="shared" si="1"/>
        <v>5</v>
      </c>
      <c r="H11" s="3" t="s">
        <v>76</v>
      </c>
      <c r="I11" s="15"/>
      <c r="J11" s="3"/>
      <c r="K11" s="16">
        <f t="shared" si="2"/>
        <v>0</v>
      </c>
      <c r="L11" s="3">
        <f>_xlfn.RANK.EQ(K11,K$3:K$12)</f>
        <v>1</v>
      </c>
      <c r="M11" s="11" t="str">
        <f t="shared" si="5"/>
        <v>一等</v>
      </c>
      <c r="N11" s="11">
        <f t="shared" si="3"/>
        <v>5</v>
      </c>
    </row>
    <row r="12" spans="1:14">
      <c r="A12" s="3" t="s">
        <v>15</v>
      </c>
      <c r="B12" s="3"/>
      <c r="C12" s="10"/>
      <c r="D12" s="3">
        <f t="shared" si="0"/>
        <v>0</v>
      </c>
      <c r="E12" s="3">
        <f>_xlfn.RANK.EQ(D12,D$3:D$12)</f>
        <v>1</v>
      </c>
      <c r="F12" s="11" t="str">
        <f t="shared" si="4"/>
        <v>一等</v>
      </c>
      <c r="G12" s="12">
        <f t="shared" si="1"/>
        <v>5</v>
      </c>
      <c r="H12" s="3" t="s">
        <v>77</v>
      </c>
      <c r="I12" s="15"/>
      <c r="J12" s="3"/>
      <c r="K12" s="16">
        <f t="shared" si="2"/>
        <v>0</v>
      </c>
      <c r="L12" s="3">
        <f>_xlfn.RANK.EQ(K12,K$3:K$12)</f>
        <v>1</v>
      </c>
      <c r="M12" s="11" t="str">
        <f t="shared" si="5"/>
        <v>一等</v>
      </c>
      <c r="N12" s="11">
        <f t="shared" si="3"/>
        <v>5</v>
      </c>
    </row>
    <row r="13" spans="1:14">
      <c r="A13" s="3" t="s">
        <v>16</v>
      </c>
      <c r="B13" s="3"/>
      <c r="C13" s="10"/>
      <c r="D13" s="3">
        <f t="shared" si="0"/>
        <v>0</v>
      </c>
      <c r="E13" s="3">
        <f t="shared" ref="E13:E22" si="6">_xlfn.RANK.EQ(D13,D$13:D$22)</f>
        <v>1</v>
      </c>
      <c r="F13" s="11" t="str">
        <f t="shared" si="4"/>
        <v>一等</v>
      </c>
      <c r="G13" s="12">
        <f t="shared" si="1"/>
        <v>5</v>
      </c>
      <c r="H13" s="3" t="s">
        <v>46</v>
      </c>
      <c r="I13" s="15"/>
      <c r="J13" s="3"/>
      <c r="K13" s="16">
        <f t="shared" si="2"/>
        <v>0</v>
      </c>
      <c r="L13" s="3">
        <f t="shared" ref="L13:L22" si="7">_xlfn.RANK.EQ(K13,K$13:K$22)</f>
        <v>1</v>
      </c>
      <c r="M13" s="11" t="str">
        <f t="shared" si="5"/>
        <v>一等</v>
      </c>
      <c r="N13" s="11">
        <f t="shared" si="3"/>
        <v>5</v>
      </c>
    </row>
    <row r="14" spans="1:14">
      <c r="A14" s="3" t="s">
        <v>17</v>
      </c>
      <c r="B14" s="3"/>
      <c r="C14" s="10"/>
      <c r="D14" s="3">
        <f t="shared" si="0"/>
        <v>0</v>
      </c>
      <c r="E14" s="3">
        <f t="shared" si="6"/>
        <v>1</v>
      </c>
      <c r="F14" s="11" t="str">
        <f t="shared" si="4"/>
        <v>一等</v>
      </c>
      <c r="G14" s="12">
        <f t="shared" si="1"/>
        <v>5</v>
      </c>
      <c r="H14" s="3" t="s">
        <v>47</v>
      </c>
      <c r="I14" s="15"/>
      <c r="J14" s="3"/>
      <c r="K14" s="16">
        <f t="shared" si="2"/>
        <v>0</v>
      </c>
      <c r="L14" s="3">
        <f t="shared" si="7"/>
        <v>1</v>
      </c>
      <c r="M14" s="11" t="str">
        <f t="shared" si="5"/>
        <v>一等</v>
      </c>
      <c r="N14" s="11">
        <f t="shared" si="3"/>
        <v>5</v>
      </c>
    </row>
    <row r="15" spans="1:14">
      <c r="A15" s="3" t="s">
        <v>18</v>
      </c>
      <c r="B15" s="3"/>
      <c r="C15" s="10"/>
      <c r="D15" s="3">
        <f t="shared" si="0"/>
        <v>0</v>
      </c>
      <c r="E15" s="3">
        <f t="shared" si="6"/>
        <v>1</v>
      </c>
      <c r="F15" s="11" t="str">
        <f t="shared" si="4"/>
        <v>一等</v>
      </c>
      <c r="G15" s="12">
        <f t="shared" si="1"/>
        <v>5</v>
      </c>
      <c r="H15" s="3" t="s">
        <v>48</v>
      </c>
      <c r="I15" s="15"/>
      <c r="J15" s="3"/>
      <c r="K15" s="16">
        <f t="shared" si="2"/>
        <v>0</v>
      </c>
      <c r="L15" s="3">
        <f t="shared" si="7"/>
        <v>1</v>
      </c>
      <c r="M15" s="11" t="str">
        <f t="shared" si="5"/>
        <v>一等</v>
      </c>
      <c r="N15" s="11">
        <f t="shared" si="3"/>
        <v>5</v>
      </c>
    </row>
    <row r="16" spans="1:14">
      <c r="A16" s="3" t="s">
        <v>19</v>
      </c>
      <c r="B16" s="3"/>
      <c r="C16" s="10"/>
      <c r="D16" s="3">
        <f t="shared" si="0"/>
        <v>0</v>
      </c>
      <c r="E16" s="3">
        <f t="shared" si="6"/>
        <v>1</v>
      </c>
      <c r="F16" s="11" t="str">
        <f t="shared" si="4"/>
        <v>一等</v>
      </c>
      <c r="G16" s="12">
        <f t="shared" si="1"/>
        <v>5</v>
      </c>
      <c r="H16" s="3" t="s">
        <v>49</v>
      </c>
      <c r="I16" s="15"/>
      <c r="J16" s="3"/>
      <c r="K16" s="16">
        <f t="shared" si="2"/>
        <v>0</v>
      </c>
      <c r="L16" s="3">
        <f t="shared" si="7"/>
        <v>1</v>
      </c>
      <c r="M16" s="11" t="str">
        <f t="shared" si="5"/>
        <v>一等</v>
      </c>
      <c r="N16" s="11">
        <f t="shared" si="3"/>
        <v>5</v>
      </c>
    </row>
    <row r="17" spans="1:14">
      <c r="A17" s="3" t="s">
        <v>20</v>
      </c>
      <c r="B17" s="3"/>
      <c r="C17" s="10"/>
      <c r="D17" s="3">
        <f t="shared" si="0"/>
        <v>0</v>
      </c>
      <c r="E17" s="3">
        <f t="shared" si="6"/>
        <v>1</v>
      </c>
      <c r="F17" s="11" t="str">
        <f t="shared" si="4"/>
        <v>一等</v>
      </c>
      <c r="G17" s="12">
        <f t="shared" si="1"/>
        <v>5</v>
      </c>
      <c r="H17" s="3" t="s">
        <v>50</v>
      </c>
      <c r="I17" s="15"/>
      <c r="J17" s="3"/>
      <c r="K17" s="16">
        <f t="shared" si="2"/>
        <v>0</v>
      </c>
      <c r="L17" s="3">
        <f t="shared" si="7"/>
        <v>1</v>
      </c>
      <c r="M17" s="11" t="str">
        <f t="shared" si="5"/>
        <v>一等</v>
      </c>
      <c r="N17" s="11">
        <f t="shared" si="3"/>
        <v>5</v>
      </c>
    </row>
    <row r="18" spans="1:14">
      <c r="A18" s="3" t="s">
        <v>21</v>
      </c>
      <c r="B18" s="3"/>
      <c r="C18" s="10"/>
      <c r="D18" s="3">
        <f t="shared" si="0"/>
        <v>0</v>
      </c>
      <c r="E18" s="3">
        <f t="shared" si="6"/>
        <v>1</v>
      </c>
      <c r="F18" s="11" t="str">
        <f t="shared" si="4"/>
        <v>一等</v>
      </c>
      <c r="G18" s="12">
        <f t="shared" si="1"/>
        <v>5</v>
      </c>
      <c r="H18" s="3" t="s">
        <v>51</v>
      </c>
      <c r="I18" s="15"/>
      <c r="J18" s="3"/>
      <c r="K18" s="16">
        <f t="shared" si="2"/>
        <v>0</v>
      </c>
      <c r="L18" s="3">
        <f t="shared" si="7"/>
        <v>1</v>
      </c>
      <c r="M18" s="11" t="str">
        <f t="shared" si="5"/>
        <v>一等</v>
      </c>
      <c r="N18" s="11">
        <f t="shared" si="3"/>
        <v>5</v>
      </c>
    </row>
    <row r="19" spans="1:14">
      <c r="A19" s="3" t="s">
        <v>22</v>
      </c>
      <c r="B19" s="3"/>
      <c r="C19" s="10"/>
      <c r="D19" s="3">
        <f t="shared" si="0"/>
        <v>0</v>
      </c>
      <c r="E19" s="3">
        <f t="shared" si="6"/>
        <v>1</v>
      </c>
      <c r="F19" s="11" t="str">
        <f t="shared" si="4"/>
        <v>一等</v>
      </c>
      <c r="G19" s="12">
        <f t="shared" si="1"/>
        <v>5</v>
      </c>
      <c r="H19" s="3" t="s">
        <v>52</v>
      </c>
      <c r="I19" s="15"/>
      <c r="J19" s="3"/>
      <c r="K19" s="16">
        <f t="shared" si="2"/>
        <v>0</v>
      </c>
      <c r="L19" s="3">
        <f t="shared" si="7"/>
        <v>1</v>
      </c>
      <c r="M19" s="11" t="str">
        <f t="shared" si="5"/>
        <v>一等</v>
      </c>
      <c r="N19" s="11">
        <f t="shared" si="3"/>
        <v>5</v>
      </c>
    </row>
    <row r="20" spans="1:14">
      <c r="A20" s="3" t="s">
        <v>23</v>
      </c>
      <c r="B20" s="3"/>
      <c r="C20" s="10"/>
      <c r="D20" s="3">
        <f t="shared" si="0"/>
        <v>0</v>
      </c>
      <c r="E20" s="3">
        <f t="shared" si="6"/>
        <v>1</v>
      </c>
      <c r="F20" s="11" t="str">
        <f t="shared" si="4"/>
        <v>一等</v>
      </c>
      <c r="G20" s="12">
        <f t="shared" si="1"/>
        <v>5</v>
      </c>
      <c r="H20" s="3" t="s">
        <v>53</v>
      </c>
      <c r="I20" s="15"/>
      <c r="J20" s="3"/>
      <c r="K20" s="16">
        <f t="shared" si="2"/>
        <v>0</v>
      </c>
      <c r="L20" s="3">
        <f t="shared" si="7"/>
        <v>1</v>
      </c>
      <c r="M20" s="11" t="str">
        <f t="shared" si="5"/>
        <v>一等</v>
      </c>
      <c r="N20" s="11">
        <f t="shared" si="3"/>
        <v>5</v>
      </c>
    </row>
    <row r="21" spans="1:14">
      <c r="A21" s="3" t="s">
        <v>24</v>
      </c>
      <c r="B21" s="3"/>
      <c r="C21" s="10"/>
      <c r="D21" s="3">
        <f t="shared" si="0"/>
        <v>0</v>
      </c>
      <c r="E21" s="3">
        <f t="shared" si="6"/>
        <v>1</v>
      </c>
      <c r="F21" s="11" t="str">
        <f t="shared" si="4"/>
        <v>一等</v>
      </c>
      <c r="G21" s="12">
        <f t="shared" si="1"/>
        <v>5</v>
      </c>
      <c r="H21" s="3" t="s">
        <v>54</v>
      </c>
      <c r="I21" s="15"/>
      <c r="J21" s="3"/>
      <c r="K21" s="16">
        <f t="shared" si="2"/>
        <v>0</v>
      </c>
      <c r="L21" s="3">
        <f t="shared" si="7"/>
        <v>1</v>
      </c>
      <c r="M21" s="11" t="str">
        <f t="shared" si="5"/>
        <v>一等</v>
      </c>
      <c r="N21" s="11">
        <f t="shared" si="3"/>
        <v>5</v>
      </c>
    </row>
    <row r="22" spans="1:14">
      <c r="A22" s="3" t="s">
        <v>25</v>
      </c>
      <c r="B22" s="3"/>
      <c r="C22" s="10"/>
      <c r="D22" s="3">
        <f t="shared" si="0"/>
        <v>0</v>
      </c>
      <c r="E22" s="3">
        <f t="shared" si="6"/>
        <v>1</v>
      </c>
      <c r="F22" s="11" t="str">
        <f t="shared" si="4"/>
        <v>一等</v>
      </c>
      <c r="G22" s="12">
        <f t="shared" si="1"/>
        <v>5</v>
      </c>
      <c r="H22" s="3" t="s">
        <v>55</v>
      </c>
      <c r="I22" s="15"/>
      <c r="J22" s="3"/>
      <c r="K22" s="16">
        <f t="shared" si="2"/>
        <v>0</v>
      </c>
      <c r="L22" s="3">
        <f t="shared" si="7"/>
        <v>1</v>
      </c>
      <c r="M22" s="11" t="str">
        <f t="shared" si="5"/>
        <v>一等</v>
      </c>
      <c r="N22" s="11">
        <f t="shared" si="3"/>
        <v>5</v>
      </c>
    </row>
    <row r="23" spans="1:14">
      <c r="A23" s="3" t="s">
        <v>78</v>
      </c>
      <c r="B23" s="3"/>
      <c r="C23" s="10"/>
      <c r="D23" s="3">
        <f t="shared" si="0"/>
        <v>0</v>
      </c>
      <c r="E23" s="3">
        <f t="shared" ref="E23:E32" si="8">_xlfn.RANK.EQ(D23,D$23:D$32)</f>
        <v>1</v>
      </c>
      <c r="F23" s="11" t="str">
        <f t="shared" si="4"/>
        <v>一等</v>
      </c>
      <c r="G23" s="12">
        <f t="shared" si="1"/>
        <v>5</v>
      </c>
      <c r="H23" s="3" t="s">
        <v>56</v>
      </c>
      <c r="I23" s="15"/>
      <c r="J23" s="3"/>
      <c r="K23" s="16">
        <f t="shared" si="2"/>
        <v>0</v>
      </c>
      <c r="L23" s="3">
        <f t="shared" ref="L23:L32" si="9">_xlfn.RANK.EQ(K23,K$23:K$32)</f>
        <v>1</v>
      </c>
      <c r="M23" s="11" t="str">
        <f t="shared" si="5"/>
        <v>一等</v>
      </c>
      <c r="N23" s="11">
        <f t="shared" si="3"/>
        <v>5</v>
      </c>
    </row>
    <row r="24" spans="1:14">
      <c r="A24" s="3" t="s">
        <v>79</v>
      </c>
      <c r="B24" s="3"/>
      <c r="C24" s="10"/>
      <c r="D24" s="3">
        <f t="shared" si="0"/>
        <v>0</v>
      </c>
      <c r="E24" s="3">
        <f t="shared" si="8"/>
        <v>1</v>
      </c>
      <c r="F24" s="11" t="str">
        <f t="shared" si="4"/>
        <v>一等</v>
      </c>
      <c r="G24" s="12">
        <f t="shared" si="1"/>
        <v>5</v>
      </c>
      <c r="H24" s="3" t="s">
        <v>57</v>
      </c>
      <c r="I24" s="15"/>
      <c r="J24" s="3"/>
      <c r="K24" s="16">
        <f t="shared" si="2"/>
        <v>0</v>
      </c>
      <c r="L24" s="3">
        <f t="shared" si="9"/>
        <v>1</v>
      </c>
      <c r="M24" s="11" t="str">
        <f t="shared" si="5"/>
        <v>一等</v>
      </c>
      <c r="N24" s="11">
        <f t="shared" si="3"/>
        <v>5</v>
      </c>
    </row>
    <row r="25" spans="1:14">
      <c r="A25" s="3" t="s">
        <v>80</v>
      </c>
      <c r="B25" s="3"/>
      <c r="C25" s="10"/>
      <c r="D25" s="3">
        <f t="shared" si="0"/>
        <v>0</v>
      </c>
      <c r="E25" s="3">
        <f t="shared" si="8"/>
        <v>1</v>
      </c>
      <c r="F25" s="11" t="str">
        <f t="shared" si="4"/>
        <v>一等</v>
      </c>
      <c r="G25" s="12">
        <f t="shared" si="1"/>
        <v>5</v>
      </c>
      <c r="H25" s="3" t="s">
        <v>58</v>
      </c>
      <c r="I25" s="15"/>
      <c r="J25" s="3"/>
      <c r="K25" s="16">
        <f t="shared" si="2"/>
        <v>0</v>
      </c>
      <c r="L25" s="3">
        <f t="shared" si="9"/>
        <v>1</v>
      </c>
      <c r="M25" s="11" t="str">
        <f t="shared" si="5"/>
        <v>一等</v>
      </c>
      <c r="N25" s="11">
        <f t="shared" si="3"/>
        <v>5</v>
      </c>
    </row>
    <row r="26" spans="1:14">
      <c r="A26" s="3" t="s">
        <v>81</v>
      </c>
      <c r="B26" s="3"/>
      <c r="C26" s="10"/>
      <c r="D26" s="3">
        <f t="shared" si="0"/>
        <v>0</v>
      </c>
      <c r="E26" s="3">
        <f t="shared" si="8"/>
        <v>1</v>
      </c>
      <c r="F26" s="11" t="str">
        <f t="shared" si="4"/>
        <v>一等</v>
      </c>
      <c r="G26" s="12">
        <f t="shared" si="1"/>
        <v>5</v>
      </c>
      <c r="H26" s="3" t="s">
        <v>59</v>
      </c>
      <c r="I26" s="15"/>
      <c r="J26" s="3"/>
      <c r="K26" s="16">
        <f t="shared" si="2"/>
        <v>0</v>
      </c>
      <c r="L26" s="3">
        <f t="shared" si="9"/>
        <v>1</v>
      </c>
      <c r="M26" s="11" t="str">
        <f t="shared" si="5"/>
        <v>一等</v>
      </c>
      <c r="N26" s="11">
        <f t="shared" si="3"/>
        <v>5</v>
      </c>
    </row>
    <row r="27" spans="1:14">
      <c r="A27" s="3" t="s">
        <v>82</v>
      </c>
      <c r="B27" s="3"/>
      <c r="C27" s="10"/>
      <c r="D27" s="3">
        <f t="shared" si="0"/>
        <v>0</v>
      </c>
      <c r="E27" s="3">
        <f t="shared" si="8"/>
        <v>1</v>
      </c>
      <c r="F27" s="11" t="str">
        <f t="shared" si="4"/>
        <v>一等</v>
      </c>
      <c r="G27" s="12">
        <f t="shared" si="1"/>
        <v>5</v>
      </c>
      <c r="H27" s="3" t="s">
        <v>60</v>
      </c>
      <c r="I27" s="15"/>
      <c r="J27" s="3"/>
      <c r="K27" s="16">
        <f t="shared" si="2"/>
        <v>0</v>
      </c>
      <c r="L27" s="3">
        <f t="shared" si="9"/>
        <v>1</v>
      </c>
      <c r="M27" s="11" t="str">
        <f t="shared" si="5"/>
        <v>一等</v>
      </c>
      <c r="N27" s="11">
        <f t="shared" si="3"/>
        <v>5</v>
      </c>
    </row>
    <row r="28" spans="1:14">
      <c r="A28" s="3" t="s">
        <v>83</v>
      </c>
      <c r="B28" s="3"/>
      <c r="C28" s="10"/>
      <c r="D28" s="3">
        <f t="shared" si="0"/>
        <v>0</v>
      </c>
      <c r="E28" s="3">
        <f t="shared" si="8"/>
        <v>1</v>
      </c>
      <c r="F28" s="11" t="str">
        <f t="shared" si="4"/>
        <v>一等</v>
      </c>
      <c r="G28" s="12">
        <f t="shared" si="1"/>
        <v>5</v>
      </c>
      <c r="H28" s="3" t="s">
        <v>61</v>
      </c>
      <c r="I28" s="15"/>
      <c r="J28" s="3"/>
      <c r="K28" s="16">
        <f t="shared" si="2"/>
        <v>0</v>
      </c>
      <c r="L28" s="3">
        <f t="shared" si="9"/>
        <v>1</v>
      </c>
      <c r="M28" s="11" t="str">
        <f t="shared" si="5"/>
        <v>一等</v>
      </c>
      <c r="N28" s="11">
        <f t="shared" si="3"/>
        <v>5</v>
      </c>
    </row>
    <row r="29" spans="1:14">
      <c r="A29" s="3" t="s">
        <v>84</v>
      </c>
      <c r="B29" s="3"/>
      <c r="C29" s="10"/>
      <c r="D29" s="3">
        <f t="shared" si="0"/>
        <v>0</v>
      </c>
      <c r="E29" s="3">
        <f t="shared" si="8"/>
        <v>1</v>
      </c>
      <c r="F29" s="11" t="str">
        <f t="shared" si="4"/>
        <v>一等</v>
      </c>
      <c r="G29" s="12">
        <f t="shared" si="1"/>
        <v>5</v>
      </c>
      <c r="H29" s="3" t="s">
        <v>62</v>
      </c>
      <c r="I29" s="15"/>
      <c r="J29" s="3"/>
      <c r="K29" s="16">
        <f t="shared" si="2"/>
        <v>0</v>
      </c>
      <c r="L29" s="3">
        <f t="shared" si="9"/>
        <v>1</v>
      </c>
      <c r="M29" s="11" t="str">
        <f t="shared" si="5"/>
        <v>一等</v>
      </c>
      <c r="N29" s="11">
        <f t="shared" si="3"/>
        <v>5</v>
      </c>
    </row>
    <row r="30" spans="1:14">
      <c r="A30" s="3" t="s">
        <v>85</v>
      </c>
      <c r="B30" s="3"/>
      <c r="C30" s="10"/>
      <c r="D30" s="3">
        <f t="shared" si="0"/>
        <v>0</v>
      </c>
      <c r="E30" s="3">
        <f t="shared" si="8"/>
        <v>1</v>
      </c>
      <c r="F30" s="11" t="str">
        <f t="shared" si="4"/>
        <v>一等</v>
      </c>
      <c r="G30" s="12">
        <f t="shared" si="1"/>
        <v>5</v>
      </c>
      <c r="H30" s="3" t="s">
        <v>63</v>
      </c>
      <c r="I30" s="15"/>
      <c r="J30" s="3"/>
      <c r="K30" s="16">
        <f t="shared" si="2"/>
        <v>0</v>
      </c>
      <c r="L30" s="3">
        <f t="shared" si="9"/>
        <v>1</v>
      </c>
      <c r="M30" s="11" t="str">
        <f t="shared" si="5"/>
        <v>一等</v>
      </c>
      <c r="N30" s="11">
        <f t="shared" si="3"/>
        <v>5</v>
      </c>
    </row>
    <row r="31" spans="1:14">
      <c r="A31" s="3" t="s">
        <v>86</v>
      </c>
      <c r="B31" s="3"/>
      <c r="C31" s="10"/>
      <c r="D31" s="3">
        <f t="shared" si="0"/>
        <v>0</v>
      </c>
      <c r="E31" s="3">
        <f t="shared" si="8"/>
        <v>1</v>
      </c>
      <c r="F31" s="11" t="str">
        <f t="shared" si="4"/>
        <v>一等</v>
      </c>
      <c r="G31" s="12">
        <f t="shared" si="1"/>
        <v>5</v>
      </c>
      <c r="H31" s="3" t="s">
        <v>64</v>
      </c>
      <c r="I31" s="15"/>
      <c r="J31" s="3"/>
      <c r="K31" s="16">
        <f t="shared" si="2"/>
        <v>0</v>
      </c>
      <c r="L31" s="3">
        <f t="shared" si="9"/>
        <v>1</v>
      </c>
      <c r="M31" s="11" t="str">
        <f t="shared" si="5"/>
        <v>一等</v>
      </c>
      <c r="N31" s="11">
        <f t="shared" si="3"/>
        <v>5</v>
      </c>
    </row>
    <row r="32" spans="1:14">
      <c r="A32" s="3" t="s">
        <v>87</v>
      </c>
      <c r="B32" s="3"/>
      <c r="C32" s="10"/>
      <c r="D32" s="3">
        <f t="shared" si="0"/>
        <v>0</v>
      </c>
      <c r="E32" s="3">
        <f t="shared" si="8"/>
        <v>1</v>
      </c>
      <c r="F32" s="11" t="str">
        <f t="shared" si="4"/>
        <v>一等</v>
      </c>
      <c r="G32" s="12">
        <f t="shared" si="1"/>
        <v>5</v>
      </c>
      <c r="H32" s="3" t="s">
        <v>65</v>
      </c>
      <c r="I32" s="15"/>
      <c r="J32" s="3"/>
      <c r="K32" s="16">
        <f t="shared" si="2"/>
        <v>0</v>
      </c>
      <c r="L32" s="3">
        <f t="shared" si="9"/>
        <v>1</v>
      </c>
      <c r="M32" s="11" t="str">
        <f t="shared" si="5"/>
        <v>一等</v>
      </c>
      <c r="N32" s="11">
        <f t="shared" si="3"/>
        <v>5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M3" sqref="M3:M32"/>
    </sheetView>
  </sheetViews>
  <sheetFormatPr defaultColWidth="9" defaultRowHeight="13.5"/>
  <sheetData>
    <row r="1" ht="20.25" spans="1:14">
      <c r="A1" s="8" t="s">
        <v>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3" t="s">
        <v>1</v>
      </c>
      <c r="B2" s="3" t="s">
        <v>89</v>
      </c>
      <c r="C2" s="3" t="s">
        <v>90</v>
      </c>
      <c r="D2" s="3" t="s">
        <v>91</v>
      </c>
      <c r="E2" s="7" t="s">
        <v>4</v>
      </c>
      <c r="F2" s="3" t="s">
        <v>5</v>
      </c>
      <c r="G2" s="3" t="s">
        <v>67</v>
      </c>
      <c r="H2" s="9" t="s">
        <v>1</v>
      </c>
      <c r="I2" s="9" t="s">
        <v>89</v>
      </c>
      <c r="J2" s="9" t="s">
        <v>90</v>
      </c>
      <c r="K2" s="9" t="s">
        <v>91</v>
      </c>
      <c r="L2" s="13" t="s">
        <v>93</v>
      </c>
      <c r="M2" s="13" t="s">
        <v>5</v>
      </c>
      <c r="N2" s="14" t="s">
        <v>67</v>
      </c>
    </row>
    <row r="3" spans="1:14">
      <c r="A3" s="3" t="s">
        <v>6</v>
      </c>
      <c r="B3" s="3"/>
      <c r="C3" s="10"/>
      <c r="D3" s="3">
        <f t="shared" ref="D3:D32" si="0">SUM(B3:C3)</f>
        <v>0</v>
      </c>
      <c r="E3" s="3">
        <f>_xlfn.RANK.EQ(D3,D$3:D$12)</f>
        <v>1</v>
      </c>
      <c r="F3" s="11" t="str">
        <f>IF(E3=1,"一等",IF(E3=2,"一等",IF(E3=3,"一等",IF(E3=4,"一等",IF(E3=5,"一等",IF(E3=6,"二等",IF(E3=7,"二等",IF(E3=8,"二等",IF(E3=9,"二等",IF(E3=10,"二等",))))))))))</f>
        <v>一等</v>
      </c>
      <c r="G3" s="12">
        <f t="shared" ref="G3:G32" si="1">IF(F3="一等",5,IF(F3="二等",3,))</f>
        <v>5</v>
      </c>
      <c r="H3" s="3" t="s">
        <v>68</v>
      </c>
      <c r="I3" s="15"/>
      <c r="J3" s="3"/>
      <c r="K3" s="16">
        <f t="shared" ref="K3:K32" si="2">SUM(I3:J3)</f>
        <v>0</v>
      </c>
      <c r="L3" s="3">
        <f>_xlfn.RANK.EQ(K3,K$3:K$12)</f>
        <v>1</v>
      </c>
      <c r="M3" s="11" t="str">
        <f>IF(L3=1,"一等",IF(L3=2,"一等",IF(L3=3,"一等",IF(L3=4,"一等",IF(L3=5,"一等",IF(L3=6,"二等",IF(L3=7,"二等",IF(L3=8,"二等",IF(L3=9,"二等",IF(L3=10,"二等",))))))))))</f>
        <v>一等</v>
      </c>
      <c r="N3" s="11">
        <f t="shared" ref="N3:N32" si="3">IF(M3="一等",5,IF(M3="二等",3,))</f>
        <v>5</v>
      </c>
    </row>
    <row r="4" spans="1:14">
      <c r="A4" s="3" t="s">
        <v>7</v>
      </c>
      <c r="B4" s="3"/>
      <c r="C4" s="10"/>
      <c r="D4" s="3">
        <f t="shared" si="0"/>
        <v>0</v>
      </c>
      <c r="E4" s="3">
        <f>_xlfn.RANK.EQ(D4,D$3:D$12)</f>
        <v>1</v>
      </c>
      <c r="F4" s="11" t="str">
        <f t="shared" ref="F4:F32" si="4">IF(E4=1,"一等",IF(E4=2,"一等",IF(E4=3,"一等",IF(E4=4,"一等",IF(E4=5,"一等",IF(E4=6,"二等",IF(E4=7,"二等",IF(E4=8,"二等",IF(E4=9,"二等",IF(E4=10,"二等",))))))))))</f>
        <v>一等</v>
      </c>
      <c r="G4" s="12">
        <f t="shared" si="1"/>
        <v>5</v>
      </c>
      <c r="H4" s="3" t="s">
        <v>69</v>
      </c>
      <c r="I4" s="15"/>
      <c r="J4" s="3"/>
      <c r="K4" s="16">
        <f t="shared" si="2"/>
        <v>0</v>
      </c>
      <c r="L4" s="3">
        <f>_xlfn.RANK.EQ(K4,K$3:K$12)</f>
        <v>1</v>
      </c>
      <c r="M4" s="11" t="str">
        <f t="shared" ref="M4:M32" si="5">IF(L4=1,"一等",IF(L4=2,"一等",IF(L4=3,"一等",IF(L4=4,"一等",IF(L4=5,"一等",IF(L4=6,"二等",IF(L4=7,"二等",IF(L4=8,"二等",IF(L4=9,"二等",IF(L4=10,"二等",))))))))))</f>
        <v>一等</v>
      </c>
      <c r="N4" s="11">
        <f t="shared" si="3"/>
        <v>5</v>
      </c>
    </row>
    <row r="5" spans="1:14">
      <c r="A5" s="3" t="s">
        <v>8</v>
      </c>
      <c r="B5" s="3"/>
      <c r="C5" s="10"/>
      <c r="D5" s="3">
        <f t="shared" si="0"/>
        <v>0</v>
      </c>
      <c r="E5" s="3">
        <f>_xlfn.RANK.EQ(D5,D$3:D$12)</f>
        <v>1</v>
      </c>
      <c r="F5" s="11" t="str">
        <f t="shared" si="4"/>
        <v>一等</v>
      </c>
      <c r="G5" s="12">
        <f t="shared" si="1"/>
        <v>5</v>
      </c>
      <c r="H5" s="3" t="s">
        <v>70</v>
      </c>
      <c r="I5" s="15"/>
      <c r="J5" s="3"/>
      <c r="K5" s="16">
        <f t="shared" si="2"/>
        <v>0</v>
      </c>
      <c r="L5" s="3">
        <f>_xlfn.RANK.EQ(K5,K$3:K$12)</f>
        <v>1</v>
      </c>
      <c r="M5" s="11" t="str">
        <f t="shared" si="5"/>
        <v>一等</v>
      </c>
      <c r="N5" s="11">
        <f t="shared" si="3"/>
        <v>5</v>
      </c>
    </row>
    <row r="6" spans="1:14">
      <c r="A6" s="3" t="s">
        <v>9</v>
      </c>
      <c r="B6" s="3"/>
      <c r="C6" s="10"/>
      <c r="D6" s="3">
        <f t="shared" si="0"/>
        <v>0</v>
      </c>
      <c r="E6" s="3">
        <f>_xlfn.RANK.EQ(D6,D$3:D$12)</f>
        <v>1</v>
      </c>
      <c r="F6" s="11" t="str">
        <f t="shared" si="4"/>
        <v>一等</v>
      </c>
      <c r="G6" s="12">
        <f t="shared" si="1"/>
        <v>5</v>
      </c>
      <c r="H6" s="3" t="s">
        <v>71</v>
      </c>
      <c r="I6" s="15"/>
      <c r="J6" s="3"/>
      <c r="K6" s="16">
        <f t="shared" si="2"/>
        <v>0</v>
      </c>
      <c r="L6" s="3">
        <f>_xlfn.RANK.EQ(K6,K$3:K$12)</f>
        <v>1</v>
      </c>
      <c r="M6" s="11" t="str">
        <f t="shared" si="5"/>
        <v>一等</v>
      </c>
      <c r="N6" s="11">
        <f t="shared" si="3"/>
        <v>5</v>
      </c>
    </row>
    <row r="7" spans="1:14">
      <c r="A7" s="3" t="s">
        <v>10</v>
      </c>
      <c r="B7" s="3"/>
      <c r="C7" s="10"/>
      <c r="D7" s="3">
        <f t="shared" si="0"/>
        <v>0</v>
      </c>
      <c r="E7" s="3">
        <f>_xlfn.RANK.EQ(D7,D$3:D$12)</f>
        <v>1</v>
      </c>
      <c r="F7" s="11" t="str">
        <f t="shared" si="4"/>
        <v>一等</v>
      </c>
      <c r="G7" s="12">
        <f t="shared" si="1"/>
        <v>5</v>
      </c>
      <c r="H7" s="3" t="s">
        <v>72</v>
      </c>
      <c r="I7" s="15"/>
      <c r="J7" s="3"/>
      <c r="K7" s="16">
        <f t="shared" si="2"/>
        <v>0</v>
      </c>
      <c r="L7" s="3">
        <f>_xlfn.RANK.EQ(K7,K$3:K$12)</f>
        <v>1</v>
      </c>
      <c r="M7" s="11" t="str">
        <f t="shared" si="5"/>
        <v>一等</v>
      </c>
      <c r="N7" s="11">
        <f t="shared" si="3"/>
        <v>5</v>
      </c>
    </row>
    <row r="8" spans="1:14">
      <c r="A8" s="3" t="s">
        <v>11</v>
      </c>
      <c r="B8" s="3"/>
      <c r="C8" s="10"/>
      <c r="D8" s="3">
        <f t="shared" si="0"/>
        <v>0</v>
      </c>
      <c r="E8" s="3">
        <f>_xlfn.RANK.EQ(D8,D$3:D$12)</f>
        <v>1</v>
      </c>
      <c r="F8" s="11" t="str">
        <f t="shared" si="4"/>
        <v>一等</v>
      </c>
      <c r="G8" s="12">
        <f t="shared" si="1"/>
        <v>5</v>
      </c>
      <c r="H8" s="3" t="s">
        <v>73</v>
      </c>
      <c r="I8" s="15"/>
      <c r="J8" s="3"/>
      <c r="K8" s="16">
        <f t="shared" si="2"/>
        <v>0</v>
      </c>
      <c r="L8" s="3">
        <f>_xlfn.RANK.EQ(K8,K$3:K$12)</f>
        <v>1</v>
      </c>
      <c r="M8" s="11" t="str">
        <f t="shared" si="5"/>
        <v>一等</v>
      </c>
      <c r="N8" s="11">
        <f t="shared" si="3"/>
        <v>5</v>
      </c>
    </row>
    <row r="9" spans="1:14">
      <c r="A9" s="3" t="s">
        <v>12</v>
      </c>
      <c r="B9" s="3"/>
      <c r="C9" s="10"/>
      <c r="D9" s="3">
        <f t="shared" si="0"/>
        <v>0</v>
      </c>
      <c r="E9" s="3">
        <f>_xlfn.RANK.EQ(D9,D$3:D$12)</f>
        <v>1</v>
      </c>
      <c r="F9" s="11" t="str">
        <f t="shared" si="4"/>
        <v>一等</v>
      </c>
      <c r="G9" s="12">
        <f t="shared" si="1"/>
        <v>5</v>
      </c>
      <c r="H9" s="3" t="s">
        <v>74</v>
      </c>
      <c r="I9" s="15"/>
      <c r="J9" s="3"/>
      <c r="K9" s="16">
        <f t="shared" si="2"/>
        <v>0</v>
      </c>
      <c r="L9" s="3">
        <f>_xlfn.RANK.EQ(K9,K$3:K$12)</f>
        <v>1</v>
      </c>
      <c r="M9" s="11" t="str">
        <f t="shared" si="5"/>
        <v>一等</v>
      </c>
      <c r="N9" s="11">
        <f t="shared" si="3"/>
        <v>5</v>
      </c>
    </row>
    <row r="10" spans="1:14">
      <c r="A10" s="3" t="s">
        <v>13</v>
      </c>
      <c r="B10" s="3"/>
      <c r="C10" s="10"/>
      <c r="D10" s="3">
        <f t="shared" si="0"/>
        <v>0</v>
      </c>
      <c r="E10" s="3">
        <f>_xlfn.RANK.EQ(D10,D$3:D$12)</f>
        <v>1</v>
      </c>
      <c r="F10" s="11" t="str">
        <f t="shared" si="4"/>
        <v>一等</v>
      </c>
      <c r="G10" s="12">
        <f t="shared" si="1"/>
        <v>5</v>
      </c>
      <c r="H10" s="3" t="s">
        <v>75</v>
      </c>
      <c r="I10" s="15"/>
      <c r="J10" s="3"/>
      <c r="K10" s="16">
        <f t="shared" si="2"/>
        <v>0</v>
      </c>
      <c r="L10" s="3">
        <f>_xlfn.RANK.EQ(K10,K$3:K$12)</f>
        <v>1</v>
      </c>
      <c r="M10" s="11" t="str">
        <f t="shared" si="5"/>
        <v>一等</v>
      </c>
      <c r="N10" s="11">
        <f t="shared" si="3"/>
        <v>5</v>
      </c>
    </row>
    <row r="11" spans="1:14">
      <c r="A11" s="3" t="s">
        <v>14</v>
      </c>
      <c r="B11" s="3"/>
      <c r="C11" s="10"/>
      <c r="D11" s="3">
        <f t="shared" si="0"/>
        <v>0</v>
      </c>
      <c r="E11" s="3">
        <f>_xlfn.RANK.EQ(D11,D$3:D$12)</f>
        <v>1</v>
      </c>
      <c r="F11" s="11" t="str">
        <f t="shared" si="4"/>
        <v>一等</v>
      </c>
      <c r="G11" s="12">
        <f t="shared" si="1"/>
        <v>5</v>
      </c>
      <c r="H11" s="3" t="s">
        <v>76</v>
      </c>
      <c r="I11" s="15"/>
      <c r="J11" s="3"/>
      <c r="K11" s="16">
        <f t="shared" si="2"/>
        <v>0</v>
      </c>
      <c r="L11" s="3">
        <f>_xlfn.RANK.EQ(K11,K$3:K$12)</f>
        <v>1</v>
      </c>
      <c r="M11" s="11" t="str">
        <f t="shared" si="5"/>
        <v>一等</v>
      </c>
      <c r="N11" s="11">
        <f t="shared" si="3"/>
        <v>5</v>
      </c>
    </row>
    <row r="12" spans="1:14">
      <c r="A12" s="3" t="s">
        <v>15</v>
      </c>
      <c r="B12" s="3"/>
      <c r="C12" s="10"/>
      <c r="D12" s="3">
        <f t="shared" si="0"/>
        <v>0</v>
      </c>
      <c r="E12" s="3">
        <f>_xlfn.RANK.EQ(D12,D$3:D$12)</f>
        <v>1</v>
      </c>
      <c r="F12" s="11" t="str">
        <f t="shared" si="4"/>
        <v>一等</v>
      </c>
      <c r="G12" s="12">
        <f t="shared" si="1"/>
        <v>5</v>
      </c>
      <c r="H12" s="3" t="s">
        <v>77</v>
      </c>
      <c r="I12" s="15"/>
      <c r="J12" s="3"/>
      <c r="K12" s="16">
        <f t="shared" si="2"/>
        <v>0</v>
      </c>
      <c r="L12" s="3">
        <f>_xlfn.RANK.EQ(K12,K$3:K$12)</f>
        <v>1</v>
      </c>
      <c r="M12" s="11" t="str">
        <f t="shared" si="5"/>
        <v>一等</v>
      </c>
      <c r="N12" s="11">
        <f t="shared" si="3"/>
        <v>5</v>
      </c>
    </row>
    <row r="13" spans="1:14">
      <c r="A13" s="3" t="s">
        <v>16</v>
      </c>
      <c r="B13" s="3"/>
      <c r="C13" s="10"/>
      <c r="D13" s="3">
        <f t="shared" si="0"/>
        <v>0</v>
      </c>
      <c r="E13" s="3">
        <f t="shared" ref="E13:E22" si="6">_xlfn.RANK.EQ(D13,D$13:D$22)</f>
        <v>1</v>
      </c>
      <c r="F13" s="11" t="str">
        <f t="shared" si="4"/>
        <v>一等</v>
      </c>
      <c r="G13" s="12">
        <f t="shared" si="1"/>
        <v>5</v>
      </c>
      <c r="H13" s="3" t="s">
        <v>46</v>
      </c>
      <c r="I13" s="15"/>
      <c r="J13" s="3"/>
      <c r="K13" s="16">
        <f t="shared" si="2"/>
        <v>0</v>
      </c>
      <c r="L13" s="3">
        <f t="shared" ref="L13:L22" si="7">_xlfn.RANK.EQ(K13,K$13:K$22)</f>
        <v>1</v>
      </c>
      <c r="M13" s="11" t="str">
        <f t="shared" si="5"/>
        <v>一等</v>
      </c>
      <c r="N13" s="11">
        <f t="shared" si="3"/>
        <v>5</v>
      </c>
    </row>
    <row r="14" spans="1:14">
      <c r="A14" s="3" t="s">
        <v>17</v>
      </c>
      <c r="B14" s="3"/>
      <c r="C14" s="10"/>
      <c r="D14" s="3">
        <f t="shared" si="0"/>
        <v>0</v>
      </c>
      <c r="E14" s="3">
        <f t="shared" si="6"/>
        <v>1</v>
      </c>
      <c r="F14" s="11" t="str">
        <f t="shared" si="4"/>
        <v>一等</v>
      </c>
      <c r="G14" s="12">
        <f t="shared" si="1"/>
        <v>5</v>
      </c>
      <c r="H14" s="3" t="s">
        <v>47</v>
      </c>
      <c r="I14" s="15"/>
      <c r="J14" s="3"/>
      <c r="K14" s="16">
        <f t="shared" si="2"/>
        <v>0</v>
      </c>
      <c r="L14" s="3">
        <f t="shared" si="7"/>
        <v>1</v>
      </c>
      <c r="M14" s="11" t="str">
        <f t="shared" si="5"/>
        <v>一等</v>
      </c>
      <c r="N14" s="11">
        <f t="shared" si="3"/>
        <v>5</v>
      </c>
    </row>
    <row r="15" spans="1:14">
      <c r="A15" s="3" t="s">
        <v>18</v>
      </c>
      <c r="B15" s="3"/>
      <c r="C15" s="10"/>
      <c r="D15" s="3">
        <f t="shared" si="0"/>
        <v>0</v>
      </c>
      <c r="E15" s="3">
        <f t="shared" si="6"/>
        <v>1</v>
      </c>
      <c r="F15" s="11" t="str">
        <f t="shared" si="4"/>
        <v>一等</v>
      </c>
      <c r="G15" s="12">
        <f t="shared" si="1"/>
        <v>5</v>
      </c>
      <c r="H15" s="3" t="s">
        <v>48</v>
      </c>
      <c r="I15" s="15"/>
      <c r="J15" s="3"/>
      <c r="K15" s="16">
        <f t="shared" si="2"/>
        <v>0</v>
      </c>
      <c r="L15" s="3">
        <f t="shared" si="7"/>
        <v>1</v>
      </c>
      <c r="M15" s="11" t="str">
        <f t="shared" si="5"/>
        <v>一等</v>
      </c>
      <c r="N15" s="11">
        <f t="shared" si="3"/>
        <v>5</v>
      </c>
    </row>
    <row r="16" spans="1:14">
      <c r="A16" s="3" t="s">
        <v>19</v>
      </c>
      <c r="B16" s="3"/>
      <c r="C16" s="10"/>
      <c r="D16" s="3">
        <f t="shared" si="0"/>
        <v>0</v>
      </c>
      <c r="E16" s="3">
        <f t="shared" si="6"/>
        <v>1</v>
      </c>
      <c r="F16" s="11" t="str">
        <f t="shared" si="4"/>
        <v>一等</v>
      </c>
      <c r="G16" s="12">
        <f t="shared" si="1"/>
        <v>5</v>
      </c>
      <c r="H16" s="3" t="s">
        <v>49</v>
      </c>
      <c r="I16" s="15"/>
      <c r="J16" s="3"/>
      <c r="K16" s="16">
        <f t="shared" si="2"/>
        <v>0</v>
      </c>
      <c r="L16" s="3">
        <f t="shared" si="7"/>
        <v>1</v>
      </c>
      <c r="M16" s="11" t="str">
        <f t="shared" si="5"/>
        <v>一等</v>
      </c>
      <c r="N16" s="11">
        <f t="shared" si="3"/>
        <v>5</v>
      </c>
    </row>
    <row r="17" spans="1:14">
      <c r="A17" s="3" t="s">
        <v>20</v>
      </c>
      <c r="B17" s="3"/>
      <c r="C17" s="10"/>
      <c r="D17" s="3">
        <f t="shared" si="0"/>
        <v>0</v>
      </c>
      <c r="E17" s="3">
        <f t="shared" si="6"/>
        <v>1</v>
      </c>
      <c r="F17" s="11" t="str">
        <f t="shared" si="4"/>
        <v>一等</v>
      </c>
      <c r="G17" s="12">
        <f t="shared" si="1"/>
        <v>5</v>
      </c>
      <c r="H17" s="3" t="s">
        <v>50</v>
      </c>
      <c r="I17" s="15"/>
      <c r="J17" s="3"/>
      <c r="K17" s="16">
        <f t="shared" si="2"/>
        <v>0</v>
      </c>
      <c r="L17" s="3">
        <f t="shared" si="7"/>
        <v>1</v>
      </c>
      <c r="M17" s="11" t="str">
        <f t="shared" si="5"/>
        <v>一等</v>
      </c>
      <c r="N17" s="11">
        <f t="shared" si="3"/>
        <v>5</v>
      </c>
    </row>
    <row r="18" spans="1:14">
      <c r="A18" s="3" t="s">
        <v>21</v>
      </c>
      <c r="B18" s="3"/>
      <c r="C18" s="10"/>
      <c r="D18" s="3">
        <f t="shared" si="0"/>
        <v>0</v>
      </c>
      <c r="E18" s="3">
        <f t="shared" si="6"/>
        <v>1</v>
      </c>
      <c r="F18" s="11" t="str">
        <f t="shared" si="4"/>
        <v>一等</v>
      </c>
      <c r="G18" s="12">
        <f t="shared" si="1"/>
        <v>5</v>
      </c>
      <c r="H18" s="3" t="s">
        <v>51</v>
      </c>
      <c r="I18" s="15"/>
      <c r="J18" s="3"/>
      <c r="K18" s="16">
        <f t="shared" si="2"/>
        <v>0</v>
      </c>
      <c r="L18" s="3">
        <f t="shared" si="7"/>
        <v>1</v>
      </c>
      <c r="M18" s="11" t="str">
        <f t="shared" si="5"/>
        <v>一等</v>
      </c>
      <c r="N18" s="11">
        <f t="shared" si="3"/>
        <v>5</v>
      </c>
    </row>
    <row r="19" spans="1:14">
      <c r="A19" s="3" t="s">
        <v>22</v>
      </c>
      <c r="B19" s="3"/>
      <c r="C19" s="10"/>
      <c r="D19" s="3">
        <f t="shared" si="0"/>
        <v>0</v>
      </c>
      <c r="E19" s="3">
        <f t="shared" si="6"/>
        <v>1</v>
      </c>
      <c r="F19" s="11" t="str">
        <f t="shared" si="4"/>
        <v>一等</v>
      </c>
      <c r="G19" s="12">
        <f t="shared" si="1"/>
        <v>5</v>
      </c>
      <c r="H19" s="3" t="s">
        <v>52</v>
      </c>
      <c r="I19" s="15"/>
      <c r="J19" s="3"/>
      <c r="K19" s="16">
        <f t="shared" si="2"/>
        <v>0</v>
      </c>
      <c r="L19" s="3">
        <f t="shared" si="7"/>
        <v>1</v>
      </c>
      <c r="M19" s="11" t="str">
        <f t="shared" si="5"/>
        <v>一等</v>
      </c>
      <c r="N19" s="11">
        <f t="shared" si="3"/>
        <v>5</v>
      </c>
    </row>
    <row r="20" spans="1:14">
      <c r="A20" s="3" t="s">
        <v>23</v>
      </c>
      <c r="B20" s="3"/>
      <c r="C20" s="10"/>
      <c r="D20" s="3">
        <f t="shared" si="0"/>
        <v>0</v>
      </c>
      <c r="E20" s="3">
        <f t="shared" si="6"/>
        <v>1</v>
      </c>
      <c r="F20" s="11" t="str">
        <f t="shared" si="4"/>
        <v>一等</v>
      </c>
      <c r="G20" s="12">
        <f t="shared" si="1"/>
        <v>5</v>
      </c>
      <c r="H20" s="3" t="s">
        <v>53</v>
      </c>
      <c r="I20" s="15"/>
      <c r="J20" s="3"/>
      <c r="K20" s="16">
        <f t="shared" si="2"/>
        <v>0</v>
      </c>
      <c r="L20" s="3">
        <f t="shared" si="7"/>
        <v>1</v>
      </c>
      <c r="M20" s="11" t="str">
        <f t="shared" si="5"/>
        <v>一等</v>
      </c>
      <c r="N20" s="11">
        <f t="shared" si="3"/>
        <v>5</v>
      </c>
    </row>
    <row r="21" spans="1:14">
      <c r="A21" s="3" t="s">
        <v>24</v>
      </c>
      <c r="B21" s="3"/>
      <c r="C21" s="10"/>
      <c r="D21" s="3">
        <f t="shared" si="0"/>
        <v>0</v>
      </c>
      <c r="E21" s="3">
        <f t="shared" si="6"/>
        <v>1</v>
      </c>
      <c r="F21" s="11" t="str">
        <f t="shared" si="4"/>
        <v>一等</v>
      </c>
      <c r="G21" s="12">
        <f t="shared" si="1"/>
        <v>5</v>
      </c>
      <c r="H21" s="3" t="s">
        <v>54</v>
      </c>
      <c r="I21" s="15"/>
      <c r="J21" s="3"/>
      <c r="K21" s="16">
        <f t="shared" si="2"/>
        <v>0</v>
      </c>
      <c r="L21" s="3">
        <f t="shared" si="7"/>
        <v>1</v>
      </c>
      <c r="M21" s="11" t="str">
        <f t="shared" si="5"/>
        <v>一等</v>
      </c>
      <c r="N21" s="11">
        <f t="shared" si="3"/>
        <v>5</v>
      </c>
    </row>
    <row r="22" spans="1:14">
      <c r="A22" s="3" t="s">
        <v>25</v>
      </c>
      <c r="B22" s="3"/>
      <c r="C22" s="10"/>
      <c r="D22" s="3">
        <f t="shared" si="0"/>
        <v>0</v>
      </c>
      <c r="E22" s="3">
        <f t="shared" si="6"/>
        <v>1</v>
      </c>
      <c r="F22" s="11" t="str">
        <f t="shared" si="4"/>
        <v>一等</v>
      </c>
      <c r="G22" s="12">
        <f t="shared" si="1"/>
        <v>5</v>
      </c>
      <c r="H22" s="3" t="s">
        <v>55</v>
      </c>
      <c r="I22" s="15"/>
      <c r="J22" s="3"/>
      <c r="K22" s="16">
        <f t="shared" si="2"/>
        <v>0</v>
      </c>
      <c r="L22" s="3">
        <f t="shared" si="7"/>
        <v>1</v>
      </c>
      <c r="M22" s="11" t="str">
        <f t="shared" si="5"/>
        <v>一等</v>
      </c>
      <c r="N22" s="11">
        <f t="shared" si="3"/>
        <v>5</v>
      </c>
    </row>
    <row r="23" spans="1:14">
      <c r="A23" s="3" t="s">
        <v>78</v>
      </c>
      <c r="B23" s="3"/>
      <c r="C23" s="10"/>
      <c r="D23" s="3">
        <f t="shared" si="0"/>
        <v>0</v>
      </c>
      <c r="E23" s="3">
        <f t="shared" ref="E23:E32" si="8">_xlfn.RANK.EQ(D23,D$23:D$32)</f>
        <v>1</v>
      </c>
      <c r="F23" s="11" t="str">
        <f t="shared" si="4"/>
        <v>一等</v>
      </c>
      <c r="G23" s="12">
        <f t="shared" si="1"/>
        <v>5</v>
      </c>
      <c r="H23" s="3" t="s">
        <v>56</v>
      </c>
      <c r="I23" s="15"/>
      <c r="J23" s="3"/>
      <c r="K23" s="16">
        <f t="shared" si="2"/>
        <v>0</v>
      </c>
      <c r="L23" s="3">
        <f t="shared" ref="L23:L32" si="9">_xlfn.RANK.EQ(K23,K$23:K$32)</f>
        <v>1</v>
      </c>
      <c r="M23" s="11" t="str">
        <f t="shared" si="5"/>
        <v>一等</v>
      </c>
      <c r="N23" s="11">
        <f t="shared" si="3"/>
        <v>5</v>
      </c>
    </row>
    <row r="24" spans="1:14">
      <c r="A24" s="3" t="s">
        <v>79</v>
      </c>
      <c r="B24" s="3"/>
      <c r="C24" s="10"/>
      <c r="D24" s="3">
        <f t="shared" si="0"/>
        <v>0</v>
      </c>
      <c r="E24" s="3">
        <f t="shared" si="8"/>
        <v>1</v>
      </c>
      <c r="F24" s="11" t="str">
        <f t="shared" si="4"/>
        <v>一等</v>
      </c>
      <c r="G24" s="12">
        <f t="shared" si="1"/>
        <v>5</v>
      </c>
      <c r="H24" s="3" t="s">
        <v>57</v>
      </c>
      <c r="I24" s="15"/>
      <c r="J24" s="3"/>
      <c r="K24" s="16">
        <f t="shared" si="2"/>
        <v>0</v>
      </c>
      <c r="L24" s="3">
        <f t="shared" si="9"/>
        <v>1</v>
      </c>
      <c r="M24" s="11" t="str">
        <f t="shared" si="5"/>
        <v>一等</v>
      </c>
      <c r="N24" s="11">
        <f t="shared" si="3"/>
        <v>5</v>
      </c>
    </row>
    <row r="25" spans="1:14">
      <c r="A25" s="3" t="s">
        <v>80</v>
      </c>
      <c r="B25" s="3"/>
      <c r="C25" s="10"/>
      <c r="D25" s="3">
        <f t="shared" si="0"/>
        <v>0</v>
      </c>
      <c r="E25" s="3">
        <f t="shared" si="8"/>
        <v>1</v>
      </c>
      <c r="F25" s="11" t="str">
        <f t="shared" si="4"/>
        <v>一等</v>
      </c>
      <c r="G25" s="12">
        <f t="shared" si="1"/>
        <v>5</v>
      </c>
      <c r="H25" s="3" t="s">
        <v>58</v>
      </c>
      <c r="I25" s="15"/>
      <c r="J25" s="3"/>
      <c r="K25" s="16">
        <f t="shared" si="2"/>
        <v>0</v>
      </c>
      <c r="L25" s="3">
        <f t="shared" si="9"/>
        <v>1</v>
      </c>
      <c r="M25" s="11" t="str">
        <f t="shared" si="5"/>
        <v>一等</v>
      </c>
      <c r="N25" s="11">
        <f t="shared" si="3"/>
        <v>5</v>
      </c>
    </row>
    <row r="26" spans="1:14">
      <c r="A26" s="3" t="s">
        <v>81</v>
      </c>
      <c r="B26" s="3"/>
      <c r="C26" s="10"/>
      <c r="D26" s="3">
        <f t="shared" si="0"/>
        <v>0</v>
      </c>
      <c r="E26" s="3">
        <f t="shared" si="8"/>
        <v>1</v>
      </c>
      <c r="F26" s="11" t="str">
        <f t="shared" si="4"/>
        <v>一等</v>
      </c>
      <c r="G26" s="12">
        <f t="shared" si="1"/>
        <v>5</v>
      </c>
      <c r="H26" s="3" t="s">
        <v>59</v>
      </c>
      <c r="I26" s="15"/>
      <c r="J26" s="3"/>
      <c r="K26" s="16">
        <f t="shared" si="2"/>
        <v>0</v>
      </c>
      <c r="L26" s="3">
        <f t="shared" si="9"/>
        <v>1</v>
      </c>
      <c r="M26" s="11" t="str">
        <f t="shared" si="5"/>
        <v>一等</v>
      </c>
      <c r="N26" s="11">
        <f t="shared" si="3"/>
        <v>5</v>
      </c>
    </row>
    <row r="27" spans="1:14">
      <c r="A27" s="3" t="s">
        <v>82</v>
      </c>
      <c r="B27" s="3"/>
      <c r="C27" s="10"/>
      <c r="D27" s="3">
        <f t="shared" si="0"/>
        <v>0</v>
      </c>
      <c r="E27" s="3">
        <f t="shared" si="8"/>
        <v>1</v>
      </c>
      <c r="F27" s="11" t="str">
        <f t="shared" si="4"/>
        <v>一等</v>
      </c>
      <c r="G27" s="12">
        <f t="shared" si="1"/>
        <v>5</v>
      </c>
      <c r="H27" s="3" t="s">
        <v>60</v>
      </c>
      <c r="I27" s="15"/>
      <c r="J27" s="3"/>
      <c r="K27" s="16">
        <f t="shared" si="2"/>
        <v>0</v>
      </c>
      <c r="L27" s="3">
        <f t="shared" si="9"/>
        <v>1</v>
      </c>
      <c r="M27" s="11" t="str">
        <f t="shared" si="5"/>
        <v>一等</v>
      </c>
      <c r="N27" s="11">
        <f t="shared" si="3"/>
        <v>5</v>
      </c>
    </row>
    <row r="28" spans="1:14">
      <c r="A28" s="3" t="s">
        <v>83</v>
      </c>
      <c r="B28" s="3"/>
      <c r="C28" s="10"/>
      <c r="D28" s="3">
        <f t="shared" si="0"/>
        <v>0</v>
      </c>
      <c r="E28" s="3">
        <f t="shared" si="8"/>
        <v>1</v>
      </c>
      <c r="F28" s="11" t="str">
        <f t="shared" si="4"/>
        <v>一等</v>
      </c>
      <c r="G28" s="12">
        <f t="shared" si="1"/>
        <v>5</v>
      </c>
      <c r="H28" s="3" t="s">
        <v>61</v>
      </c>
      <c r="I28" s="15"/>
      <c r="J28" s="3"/>
      <c r="K28" s="16">
        <f t="shared" si="2"/>
        <v>0</v>
      </c>
      <c r="L28" s="3">
        <f t="shared" si="9"/>
        <v>1</v>
      </c>
      <c r="M28" s="11" t="str">
        <f t="shared" si="5"/>
        <v>一等</v>
      </c>
      <c r="N28" s="11">
        <f t="shared" si="3"/>
        <v>5</v>
      </c>
    </row>
    <row r="29" spans="1:14">
      <c r="A29" s="3" t="s">
        <v>84</v>
      </c>
      <c r="B29" s="3"/>
      <c r="C29" s="10"/>
      <c r="D29" s="3">
        <f t="shared" si="0"/>
        <v>0</v>
      </c>
      <c r="E29" s="3">
        <f t="shared" si="8"/>
        <v>1</v>
      </c>
      <c r="F29" s="11" t="str">
        <f t="shared" si="4"/>
        <v>一等</v>
      </c>
      <c r="G29" s="12">
        <f t="shared" si="1"/>
        <v>5</v>
      </c>
      <c r="H29" s="3" t="s">
        <v>62</v>
      </c>
      <c r="I29" s="15"/>
      <c r="J29" s="3"/>
      <c r="K29" s="16">
        <f t="shared" si="2"/>
        <v>0</v>
      </c>
      <c r="L29" s="3">
        <f t="shared" si="9"/>
        <v>1</v>
      </c>
      <c r="M29" s="11" t="str">
        <f t="shared" si="5"/>
        <v>一等</v>
      </c>
      <c r="N29" s="11">
        <f t="shared" si="3"/>
        <v>5</v>
      </c>
    </row>
    <row r="30" spans="1:14">
      <c r="A30" s="3" t="s">
        <v>85</v>
      </c>
      <c r="B30" s="3"/>
      <c r="C30" s="10"/>
      <c r="D30" s="3">
        <f t="shared" si="0"/>
        <v>0</v>
      </c>
      <c r="E30" s="3">
        <f t="shared" si="8"/>
        <v>1</v>
      </c>
      <c r="F30" s="11" t="str">
        <f t="shared" si="4"/>
        <v>一等</v>
      </c>
      <c r="G30" s="12">
        <f t="shared" si="1"/>
        <v>5</v>
      </c>
      <c r="H30" s="3" t="s">
        <v>63</v>
      </c>
      <c r="I30" s="15"/>
      <c r="J30" s="3"/>
      <c r="K30" s="16">
        <f t="shared" si="2"/>
        <v>0</v>
      </c>
      <c r="L30" s="3">
        <f t="shared" si="9"/>
        <v>1</v>
      </c>
      <c r="M30" s="11" t="str">
        <f t="shared" si="5"/>
        <v>一等</v>
      </c>
      <c r="N30" s="11">
        <f t="shared" si="3"/>
        <v>5</v>
      </c>
    </row>
    <row r="31" spans="1:14">
      <c r="A31" s="3" t="s">
        <v>86</v>
      </c>
      <c r="B31" s="3"/>
      <c r="C31" s="10"/>
      <c r="D31" s="3">
        <f t="shared" si="0"/>
        <v>0</v>
      </c>
      <c r="E31" s="3">
        <f t="shared" si="8"/>
        <v>1</v>
      </c>
      <c r="F31" s="11" t="str">
        <f t="shared" si="4"/>
        <v>一等</v>
      </c>
      <c r="G31" s="12">
        <f t="shared" si="1"/>
        <v>5</v>
      </c>
      <c r="H31" s="3" t="s">
        <v>64</v>
      </c>
      <c r="I31" s="15"/>
      <c r="J31" s="3"/>
      <c r="K31" s="16">
        <f t="shared" si="2"/>
        <v>0</v>
      </c>
      <c r="L31" s="3">
        <f t="shared" si="9"/>
        <v>1</v>
      </c>
      <c r="M31" s="11" t="str">
        <f t="shared" si="5"/>
        <v>一等</v>
      </c>
      <c r="N31" s="11">
        <f t="shared" si="3"/>
        <v>5</v>
      </c>
    </row>
    <row r="32" spans="1:14">
      <c r="A32" s="3" t="s">
        <v>87</v>
      </c>
      <c r="B32" s="3"/>
      <c r="C32" s="10"/>
      <c r="D32" s="3">
        <f t="shared" si="0"/>
        <v>0</v>
      </c>
      <c r="E32" s="3">
        <f t="shared" si="8"/>
        <v>1</v>
      </c>
      <c r="F32" s="11" t="str">
        <f t="shared" si="4"/>
        <v>一等</v>
      </c>
      <c r="G32" s="12">
        <f t="shared" si="1"/>
        <v>5</v>
      </c>
      <c r="H32" s="3" t="s">
        <v>65</v>
      </c>
      <c r="I32" s="15"/>
      <c r="J32" s="3"/>
      <c r="K32" s="16">
        <f t="shared" si="2"/>
        <v>0</v>
      </c>
      <c r="L32" s="3">
        <f t="shared" si="9"/>
        <v>1</v>
      </c>
      <c r="M32" s="11" t="str">
        <f t="shared" si="5"/>
        <v>一等</v>
      </c>
      <c r="N32" s="11">
        <f t="shared" si="3"/>
        <v>5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D11" sqref="D11"/>
    </sheetView>
  </sheetViews>
  <sheetFormatPr defaultColWidth="9" defaultRowHeight="13.5"/>
  <sheetData>
    <row r="1" ht="20.25" spans="1:16">
      <c r="A1" s="8" t="s">
        <v>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3" t="s">
        <v>1</v>
      </c>
      <c r="B2" s="3" t="s">
        <v>97</v>
      </c>
      <c r="C2" s="3" t="s">
        <v>98</v>
      </c>
      <c r="D2" s="3" t="s">
        <v>99</v>
      </c>
      <c r="E2" s="3" t="s">
        <v>91</v>
      </c>
      <c r="F2" s="7" t="s">
        <v>4</v>
      </c>
      <c r="G2" s="3" t="s">
        <v>5</v>
      </c>
      <c r="H2" s="3" t="s">
        <v>67</v>
      </c>
      <c r="I2" s="3" t="s">
        <v>1</v>
      </c>
      <c r="J2" s="3" t="s">
        <v>100</v>
      </c>
      <c r="K2" s="3" t="s">
        <v>101</v>
      </c>
      <c r="L2" s="9" t="s">
        <v>102</v>
      </c>
      <c r="M2" s="3" t="s">
        <v>91</v>
      </c>
      <c r="N2" s="7" t="s">
        <v>4</v>
      </c>
      <c r="O2" s="3" t="s">
        <v>5</v>
      </c>
      <c r="P2" s="3" t="s">
        <v>67</v>
      </c>
    </row>
    <row r="3" spans="1:16">
      <c r="A3" s="3" t="s">
        <v>6</v>
      </c>
      <c r="B3" s="3"/>
      <c r="C3" s="3"/>
      <c r="D3" s="10"/>
      <c r="E3" s="3">
        <f>SUM(B3:D3)</f>
        <v>0</v>
      </c>
      <c r="F3" s="3">
        <f>_xlfn.RANK.EQ(E3,E$3:E$12)</f>
        <v>1</v>
      </c>
      <c r="G3" s="11" t="str">
        <f>IF(F3=1,"一等",IF(F3=2,"一等",IF(F3=3,"一等",IF(F3=4,"一等",IF(F3=5,"一等",IF(F3=6,"二等",IF(F3=7,"二等",IF(F3=8,"二等",IF(F3=9,"二等",IF(F3=10,"二等",))))))))))</f>
        <v>一等</v>
      </c>
      <c r="H3" s="12">
        <f t="shared" ref="H3:H32" si="0">IF(G3="一等",5,IF(G3="二等",3,))</f>
        <v>5</v>
      </c>
      <c r="I3" s="3" t="s">
        <v>68</v>
      </c>
      <c r="J3" s="15"/>
      <c r="K3" s="7"/>
      <c r="L3" s="14"/>
      <c r="M3" s="17">
        <f t="shared" ref="M3:M32" si="1">SUM(J3:K3)</f>
        <v>0</v>
      </c>
      <c r="N3" s="3">
        <f>_xlfn.RANK.EQ(M3,M$3:M$12)</f>
        <v>1</v>
      </c>
      <c r="O3" s="11" t="str">
        <f>IF(N3=1,"一等",IF(N3=2,"一等",IF(N3=3,"一等",IF(N3=4,"一等",IF(N3=5,"一等",IF(N3=6,"二等",IF(N3=7,"二等",IF(N3=8,"二等",IF(N3=9,"二等",IF(N3=10,"二等",))))))))))</f>
        <v>一等</v>
      </c>
      <c r="P3" s="11">
        <f t="shared" ref="P3:P32" si="2">IF(O3="一等",5,IF(O3="二等",3,))</f>
        <v>5</v>
      </c>
    </row>
    <row r="4" spans="1:16">
      <c r="A4" s="3" t="s">
        <v>7</v>
      </c>
      <c r="B4" s="3"/>
      <c r="C4" s="3"/>
      <c r="D4" s="10"/>
      <c r="E4" s="3">
        <f t="shared" ref="E4:E32" si="3">SUM(B4:D4)</f>
        <v>0</v>
      </c>
      <c r="F4" s="3">
        <f t="shared" ref="F4:F12" si="4">_xlfn.RANK.EQ(E4,E$3:E$12)</f>
        <v>1</v>
      </c>
      <c r="G4" s="11" t="str">
        <f t="shared" ref="G4:G12" si="5">IF(F4=1,"一等",IF(F4=2,"一等",IF(F4=3,"一等",IF(F4=4,"一等",IF(F4=5,"一等",IF(F4=6,"二等",IF(F4=7,"二等",IF(F4=8,"二等",IF(F4=9,"二等",IF(F4=10,"二等",))))))))))</f>
        <v>一等</v>
      </c>
      <c r="H4" s="12">
        <f t="shared" si="0"/>
        <v>5</v>
      </c>
      <c r="I4" s="3" t="s">
        <v>69</v>
      </c>
      <c r="J4" s="15"/>
      <c r="K4" s="7"/>
      <c r="L4" s="14"/>
      <c r="M4" s="17">
        <f t="shared" si="1"/>
        <v>0</v>
      </c>
      <c r="N4" s="3">
        <f>_xlfn.RANK.EQ(M4,M$3:M$12)</f>
        <v>1</v>
      </c>
      <c r="O4" s="11" t="str">
        <f t="shared" ref="O4:O32" si="6">IF(N4=1,"一等",IF(N4=2,"一等",IF(N4=3,"一等",IF(N4=4,"一等",IF(N4=5,"一等",IF(N4=6,"二等",IF(N4=7,"二等",IF(N4=8,"二等",IF(N4=9,"二等",IF(N4=10,"二等",))))))))))</f>
        <v>一等</v>
      </c>
      <c r="P4" s="11">
        <f t="shared" si="2"/>
        <v>5</v>
      </c>
    </row>
    <row r="5" spans="1:16">
      <c r="A5" s="3" t="s">
        <v>8</v>
      </c>
      <c r="B5" s="3"/>
      <c r="C5" s="3"/>
      <c r="D5" s="10"/>
      <c r="E5" s="3">
        <f t="shared" si="3"/>
        <v>0</v>
      </c>
      <c r="F5" s="3">
        <f t="shared" si="4"/>
        <v>1</v>
      </c>
      <c r="G5" s="11" t="str">
        <f t="shared" si="5"/>
        <v>一等</v>
      </c>
      <c r="H5" s="12">
        <f t="shared" si="0"/>
        <v>5</v>
      </c>
      <c r="I5" s="3" t="s">
        <v>70</v>
      </c>
      <c r="J5" s="15"/>
      <c r="K5" s="7"/>
      <c r="L5" s="14"/>
      <c r="M5" s="17">
        <f t="shared" si="1"/>
        <v>0</v>
      </c>
      <c r="N5" s="3">
        <f>_xlfn.RANK.EQ(M5,M$3:M$12)</f>
        <v>1</v>
      </c>
      <c r="O5" s="11" t="str">
        <f t="shared" si="6"/>
        <v>一等</v>
      </c>
      <c r="P5" s="11">
        <f t="shared" si="2"/>
        <v>5</v>
      </c>
    </row>
    <row r="6" spans="1:16">
      <c r="A6" s="3" t="s">
        <v>9</v>
      </c>
      <c r="B6" s="3"/>
      <c r="C6" s="3"/>
      <c r="D6" s="10"/>
      <c r="E6" s="3">
        <f t="shared" si="3"/>
        <v>0</v>
      </c>
      <c r="F6" s="3">
        <f t="shared" si="4"/>
        <v>1</v>
      </c>
      <c r="G6" s="11" t="str">
        <f t="shared" si="5"/>
        <v>一等</v>
      </c>
      <c r="H6" s="12">
        <f t="shared" si="0"/>
        <v>5</v>
      </c>
      <c r="I6" s="3" t="s">
        <v>71</v>
      </c>
      <c r="J6" s="15"/>
      <c r="K6" s="7"/>
      <c r="L6" s="14"/>
      <c r="M6" s="17">
        <f t="shared" si="1"/>
        <v>0</v>
      </c>
      <c r="N6" s="3">
        <f>_xlfn.RANK.EQ(M6,M$3:M$12)</f>
        <v>1</v>
      </c>
      <c r="O6" s="11" t="str">
        <f t="shared" si="6"/>
        <v>一等</v>
      </c>
      <c r="P6" s="11">
        <f t="shared" si="2"/>
        <v>5</v>
      </c>
    </row>
    <row r="7" spans="1:16">
      <c r="A7" s="3" t="s">
        <v>10</v>
      </c>
      <c r="B7" s="3"/>
      <c r="C7" s="3"/>
      <c r="D7" s="10"/>
      <c r="E7" s="3">
        <f t="shared" si="3"/>
        <v>0</v>
      </c>
      <c r="F7" s="3">
        <f t="shared" si="4"/>
        <v>1</v>
      </c>
      <c r="G7" s="11" t="str">
        <f t="shared" si="5"/>
        <v>一等</v>
      </c>
      <c r="H7" s="12">
        <f t="shared" si="0"/>
        <v>5</v>
      </c>
      <c r="I7" s="3" t="s">
        <v>72</v>
      </c>
      <c r="J7" s="15"/>
      <c r="K7" s="7"/>
      <c r="L7" s="14"/>
      <c r="M7" s="17">
        <f t="shared" si="1"/>
        <v>0</v>
      </c>
      <c r="N7" s="3">
        <f>_xlfn.RANK.EQ(M7,M$3:M$12)</f>
        <v>1</v>
      </c>
      <c r="O7" s="11" t="str">
        <f t="shared" si="6"/>
        <v>一等</v>
      </c>
      <c r="P7" s="11">
        <f t="shared" si="2"/>
        <v>5</v>
      </c>
    </row>
    <row r="8" spans="1:16">
      <c r="A8" s="3" t="s">
        <v>11</v>
      </c>
      <c r="B8" s="3"/>
      <c r="C8" s="3"/>
      <c r="D8" s="10"/>
      <c r="E8" s="3">
        <f t="shared" si="3"/>
        <v>0</v>
      </c>
      <c r="F8" s="3">
        <f t="shared" si="4"/>
        <v>1</v>
      </c>
      <c r="G8" s="11" t="str">
        <f t="shared" si="5"/>
        <v>一等</v>
      </c>
      <c r="H8" s="12">
        <f t="shared" si="0"/>
        <v>5</v>
      </c>
      <c r="I8" s="3" t="s">
        <v>73</v>
      </c>
      <c r="J8" s="15"/>
      <c r="K8" s="7"/>
      <c r="L8" s="14"/>
      <c r="M8" s="17">
        <f t="shared" si="1"/>
        <v>0</v>
      </c>
      <c r="N8" s="3">
        <f>_xlfn.RANK.EQ(M8,M$3:M$12)</f>
        <v>1</v>
      </c>
      <c r="O8" s="11" t="str">
        <f t="shared" si="6"/>
        <v>一等</v>
      </c>
      <c r="P8" s="11">
        <f t="shared" si="2"/>
        <v>5</v>
      </c>
    </row>
    <row r="9" spans="1:16">
      <c r="A9" s="3" t="s">
        <v>12</v>
      </c>
      <c r="B9" s="3"/>
      <c r="C9" s="3"/>
      <c r="D9" s="10"/>
      <c r="E9" s="3">
        <f t="shared" si="3"/>
        <v>0</v>
      </c>
      <c r="F9" s="3">
        <f t="shared" si="4"/>
        <v>1</v>
      </c>
      <c r="G9" s="11" t="str">
        <f t="shared" si="5"/>
        <v>一等</v>
      </c>
      <c r="H9" s="12">
        <f t="shared" si="0"/>
        <v>5</v>
      </c>
      <c r="I9" s="3" t="s">
        <v>74</v>
      </c>
      <c r="J9" s="15"/>
      <c r="K9" s="7"/>
      <c r="L9" s="14"/>
      <c r="M9" s="17">
        <f t="shared" si="1"/>
        <v>0</v>
      </c>
      <c r="N9" s="3">
        <f>_xlfn.RANK.EQ(M9,M$3:M$12)</f>
        <v>1</v>
      </c>
      <c r="O9" s="11" t="str">
        <f t="shared" si="6"/>
        <v>一等</v>
      </c>
      <c r="P9" s="11">
        <f t="shared" si="2"/>
        <v>5</v>
      </c>
    </row>
    <row r="10" spans="1:16">
      <c r="A10" s="3" t="s">
        <v>13</v>
      </c>
      <c r="B10" s="3"/>
      <c r="C10" s="3"/>
      <c r="D10" s="10"/>
      <c r="E10" s="3">
        <f t="shared" si="3"/>
        <v>0</v>
      </c>
      <c r="F10" s="3">
        <f t="shared" si="4"/>
        <v>1</v>
      </c>
      <c r="G10" s="11" t="str">
        <f t="shared" si="5"/>
        <v>一等</v>
      </c>
      <c r="H10" s="12">
        <f t="shared" si="0"/>
        <v>5</v>
      </c>
      <c r="I10" s="3" t="s">
        <v>75</v>
      </c>
      <c r="J10" s="15"/>
      <c r="K10" s="7"/>
      <c r="L10" s="14"/>
      <c r="M10" s="17">
        <f t="shared" si="1"/>
        <v>0</v>
      </c>
      <c r="N10" s="3">
        <f>_xlfn.RANK.EQ(M10,M$3:M$12)</f>
        <v>1</v>
      </c>
      <c r="O10" s="11" t="str">
        <f t="shared" si="6"/>
        <v>一等</v>
      </c>
      <c r="P10" s="11">
        <f t="shared" si="2"/>
        <v>5</v>
      </c>
    </row>
    <row r="11" spans="1:16">
      <c r="A11" s="3" t="s">
        <v>14</v>
      </c>
      <c r="B11" s="3"/>
      <c r="C11" s="3"/>
      <c r="D11" s="10"/>
      <c r="E11" s="3">
        <f t="shared" si="3"/>
        <v>0</v>
      </c>
      <c r="F11" s="3">
        <f t="shared" si="4"/>
        <v>1</v>
      </c>
      <c r="G11" s="11" t="str">
        <f t="shared" si="5"/>
        <v>一等</v>
      </c>
      <c r="H11" s="12">
        <f t="shared" si="0"/>
        <v>5</v>
      </c>
      <c r="I11" s="3" t="s">
        <v>76</v>
      </c>
      <c r="J11" s="15"/>
      <c r="K11" s="7"/>
      <c r="L11" s="14"/>
      <c r="M11" s="17">
        <f t="shared" si="1"/>
        <v>0</v>
      </c>
      <c r="N11" s="3">
        <f>_xlfn.RANK.EQ(M11,M$3:M$12)</f>
        <v>1</v>
      </c>
      <c r="O11" s="11" t="str">
        <f t="shared" si="6"/>
        <v>一等</v>
      </c>
      <c r="P11" s="11">
        <f t="shared" si="2"/>
        <v>5</v>
      </c>
    </row>
    <row r="12" spans="1:16">
      <c r="A12" s="3" t="s">
        <v>15</v>
      </c>
      <c r="B12" s="3"/>
      <c r="C12" s="3"/>
      <c r="D12" s="10"/>
      <c r="E12" s="3">
        <f t="shared" si="3"/>
        <v>0</v>
      </c>
      <c r="F12" s="3">
        <f t="shared" si="4"/>
        <v>1</v>
      </c>
      <c r="G12" s="11" t="str">
        <f t="shared" si="5"/>
        <v>一等</v>
      </c>
      <c r="H12" s="12">
        <f t="shared" si="0"/>
        <v>5</v>
      </c>
      <c r="I12" s="3" t="s">
        <v>77</v>
      </c>
      <c r="J12" s="15"/>
      <c r="K12" s="7"/>
      <c r="L12" s="14"/>
      <c r="M12" s="17">
        <f t="shared" si="1"/>
        <v>0</v>
      </c>
      <c r="N12" s="3">
        <f>_xlfn.RANK.EQ(M12,M$3:M$12)</f>
        <v>1</v>
      </c>
      <c r="O12" s="11" t="str">
        <f t="shared" si="6"/>
        <v>一等</v>
      </c>
      <c r="P12" s="11">
        <f t="shared" si="2"/>
        <v>5</v>
      </c>
    </row>
    <row r="13" spans="1:16">
      <c r="A13" s="3" t="s">
        <v>16</v>
      </c>
      <c r="B13" s="3"/>
      <c r="C13" s="3"/>
      <c r="D13" s="10"/>
      <c r="E13" s="3">
        <f t="shared" si="3"/>
        <v>0</v>
      </c>
      <c r="F13" s="3">
        <f t="shared" ref="F13:F22" si="7">_xlfn.RANK.EQ(E13,E$13:E$22)</f>
        <v>1</v>
      </c>
      <c r="G13" s="11" t="str">
        <f t="shared" ref="G3:G32" si="8">IF(F13=1,"一等",IF(ED13=2,"一等",IF(F13=3,"一等",IF(F13=4,"一等",IF(F13=5,"一等",IF(F13=6,"二等",IF(F13=7,"二等",IF(F13=8,"二等",IF(F13=9,"二等",IF(F13=10,"二等",))))))))))</f>
        <v>一等</v>
      </c>
      <c r="H13" s="12">
        <f t="shared" si="0"/>
        <v>5</v>
      </c>
      <c r="I13" s="3" t="s">
        <v>46</v>
      </c>
      <c r="J13" s="15"/>
      <c r="K13" s="7"/>
      <c r="L13" s="14"/>
      <c r="M13" s="17">
        <f t="shared" si="1"/>
        <v>0</v>
      </c>
      <c r="N13" s="3">
        <f t="shared" ref="N13:N22" si="9">_xlfn.RANK.EQ(M13,M$13:M$22)</f>
        <v>1</v>
      </c>
      <c r="O13" s="11" t="str">
        <f t="shared" si="6"/>
        <v>一等</v>
      </c>
      <c r="P13" s="11">
        <f t="shared" si="2"/>
        <v>5</v>
      </c>
    </row>
    <row r="14" spans="1:16">
      <c r="A14" s="3" t="s">
        <v>17</v>
      </c>
      <c r="B14" s="3"/>
      <c r="C14" s="3"/>
      <c r="D14" s="10"/>
      <c r="E14" s="3">
        <f t="shared" si="3"/>
        <v>0</v>
      </c>
      <c r="F14" s="3">
        <f t="shared" si="7"/>
        <v>1</v>
      </c>
      <c r="G14" s="11" t="str">
        <f t="shared" si="8"/>
        <v>一等</v>
      </c>
      <c r="H14" s="12">
        <f t="shared" si="0"/>
        <v>5</v>
      </c>
      <c r="I14" s="3" t="s">
        <v>47</v>
      </c>
      <c r="J14" s="15"/>
      <c r="K14" s="7"/>
      <c r="L14" s="14"/>
      <c r="M14" s="17">
        <f t="shared" si="1"/>
        <v>0</v>
      </c>
      <c r="N14" s="3">
        <f t="shared" si="9"/>
        <v>1</v>
      </c>
      <c r="O14" s="11" t="str">
        <f t="shared" si="6"/>
        <v>一等</v>
      </c>
      <c r="P14" s="11">
        <f t="shared" si="2"/>
        <v>5</v>
      </c>
    </row>
    <row r="15" spans="1:16">
      <c r="A15" s="3" t="s">
        <v>18</v>
      </c>
      <c r="B15" s="3"/>
      <c r="C15" s="3"/>
      <c r="D15" s="10"/>
      <c r="E15" s="3">
        <f t="shared" si="3"/>
        <v>0</v>
      </c>
      <c r="F15" s="3">
        <f t="shared" si="7"/>
        <v>1</v>
      </c>
      <c r="G15" s="11" t="str">
        <f t="shared" si="8"/>
        <v>一等</v>
      </c>
      <c r="H15" s="12">
        <f t="shared" si="0"/>
        <v>5</v>
      </c>
      <c r="I15" s="3" t="s">
        <v>48</v>
      </c>
      <c r="J15" s="15"/>
      <c r="K15" s="7"/>
      <c r="L15" s="14"/>
      <c r="M15" s="17">
        <f t="shared" si="1"/>
        <v>0</v>
      </c>
      <c r="N15" s="3">
        <f t="shared" si="9"/>
        <v>1</v>
      </c>
      <c r="O15" s="11" t="str">
        <f t="shared" si="6"/>
        <v>一等</v>
      </c>
      <c r="P15" s="11">
        <f t="shared" si="2"/>
        <v>5</v>
      </c>
    </row>
    <row r="16" spans="1:16">
      <c r="A16" s="3" t="s">
        <v>19</v>
      </c>
      <c r="B16" s="3"/>
      <c r="C16" s="3"/>
      <c r="D16" s="10"/>
      <c r="E16" s="3">
        <f t="shared" si="3"/>
        <v>0</v>
      </c>
      <c r="F16" s="3">
        <f t="shared" si="7"/>
        <v>1</v>
      </c>
      <c r="G16" s="11" t="str">
        <f t="shared" si="8"/>
        <v>一等</v>
      </c>
      <c r="H16" s="12">
        <f t="shared" si="0"/>
        <v>5</v>
      </c>
      <c r="I16" s="3" t="s">
        <v>49</v>
      </c>
      <c r="J16" s="15"/>
      <c r="K16" s="7"/>
      <c r="L16" s="14"/>
      <c r="M16" s="17">
        <f t="shared" si="1"/>
        <v>0</v>
      </c>
      <c r="N16" s="3">
        <f t="shared" si="9"/>
        <v>1</v>
      </c>
      <c r="O16" s="11" t="str">
        <f t="shared" si="6"/>
        <v>一等</v>
      </c>
      <c r="P16" s="11">
        <f t="shared" si="2"/>
        <v>5</v>
      </c>
    </row>
    <row r="17" spans="1:16">
      <c r="A17" s="3" t="s">
        <v>20</v>
      </c>
      <c r="B17" s="3"/>
      <c r="C17" s="3"/>
      <c r="D17" s="10"/>
      <c r="E17" s="3">
        <f t="shared" si="3"/>
        <v>0</v>
      </c>
      <c r="F17" s="3">
        <f t="shared" si="7"/>
        <v>1</v>
      </c>
      <c r="G17" s="11" t="str">
        <f t="shared" si="8"/>
        <v>一等</v>
      </c>
      <c r="H17" s="12">
        <f t="shared" si="0"/>
        <v>5</v>
      </c>
      <c r="I17" s="3" t="s">
        <v>50</v>
      </c>
      <c r="J17" s="15"/>
      <c r="K17" s="7"/>
      <c r="L17" s="14"/>
      <c r="M17" s="17">
        <f t="shared" si="1"/>
        <v>0</v>
      </c>
      <c r="N17" s="3">
        <f t="shared" si="9"/>
        <v>1</v>
      </c>
      <c r="O17" s="11" t="str">
        <f t="shared" si="6"/>
        <v>一等</v>
      </c>
      <c r="P17" s="11">
        <f t="shared" si="2"/>
        <v>5</v>
      </c>
    </row>
    <row r="18" spans="1:16">
      <c r="A18" s="3" t="s">
        <v>21</v>
      </c>
      <c r="B18" s="3"/>
      <c r="C18" s="3"/>
      <c r="D18" s="10"/>
      <c r="E18" s="3">
        <f t="shared" si="3"/>
        <v>0</v>
      </c>
      <c r="F18" s="3">
        <f t="shared" si="7"/>
        <v>1</v>
      </c>
      <c r="G18" s="11" t="str">
        <f t="shared" si="8"/>
        <v>一等</v>
      </c>
      <c r="H18" s="12">
        <f t="shared" si="0"/>
        <v>5</v>
      </c>
      <c r="I18" s="3" t="s">
        <v>51</v>
      </c>
      <c r="J18" s="15"/>
      <c r="K18" s="7"/>
      <c r="L18" s="14"/>
      <c r="M18" s="17">
        <f t="shared" si="1"/>
        <v>0</v>
      </c>
      <c r="N18" s="3">
        <f t="shared" si="9"/>
        <v>1</v>
      </c>
      <c r="O18" s="11" t="str">
        <f t="shared" si="6"/>
        <v>一等</v>
      </c>
      <c r="P18" s="11">
        <f t="shared" si="2"/>
        <v>5</v>
      </c>
    </row>
    <row r="19" spans="1:16">
      <c r="A19" s="3" t="s">
        <v>22</v>
      </c>
      <c r="B19" s="3"/>
      <c r="C19" s="3"/>
      <c r="D19" s="10"/>
      <c r="E19" s="3">
        <f t="shared" si="3"/>
        <v>0</v>
      </c>
      <c r="F19" s="3">
        <f t="shared" si="7"/>
        <v>1</v>
      </c>
      <c r="G19" s="11" t="str">
        <f t="shared" si="8"/>
        <v>一等</v>
      </c>
      <c r="H19" s="12">
        <f t="shared" si="0"/>
        <v>5</v>
      </c>
      <c r="I19" s="3" t="s">
        <v>52</v>
      </c>
      <c r="J19" s="15"/>
      <c r="K19" s="7"/>
      <c r="L19" s="14"/>
      <c r="M19" s="17">
        <f t="shared" si="1"/>
        <v>0</v>
      </c>
      <c r="N19" s="3">
        <f t="shared" si="9"/>
        <v>1</v>
      </c>
      <c r="O19" s="11" t="str">
        <f t="shared" si="6"/>
        <v>一等</v>
      </c>
      <c r="P19" s="11">
        <f t="shared" si="2"/>
        <v>5</v>
      </c>
    </row>
    <row r="20" spans="1:16">
      <c r="A20" s="3" t="s">
        <v>23</v>
      </c>
      <c r="B20" s="3"/>
      <c r="C20" s="3"/>
      <c r="D20" s="10"/>
      <c r="E20" s="3">
        <f t="shared" si="3"/>
        <v>0</v>
      </c>
      <c r="F20" s="3">
        <f t="shared" si="7"/>
        <v>1</v>
      </c>
      <c r="G20" s="11" t="str">
        <f t="shared" si="8"/>
        <v>一等</v>
      </c>
      <c r="H20" s="12">
        <f t="shared" si="0"/>
        <v>5</v>
      </c>
      <c r="I20" s="3" t="s">
        <v>53</v>
      </c>
      <c r="J20" s="15"/>
      <c r="K20" s="7"/>
      <c r="L20" s="14"/>
      <c r="M20" s="17">
        <f t="shared" si="1"/>
        <v>0</v>
      </c>
      <c r="N20" s="3">
        <f t="shared" si="9"/>
        <v>1</v>
      </c>
      <c r="O20" s="11" t="str">
        <f t="shared" si="6"/>
        <v>一等</v>
      </c>
      <c r="P20" s="11">
        <f t="shared" si="2"/>
        <v>5</v>
      </c>
    </row>
    <row r="21" spans="1:16">
      <c r="A21" s="3" t="s">
        <v>24</v>
      </c>
      <c r="B21" s="3"/>
      <c r="C21" s="3"/>
      <c r="D21" s="10"/>
      <c r="E21" s="3">
        <f t="shared" si="3"/>
        <v>0</v>
      </c>
      <c r="F21" s="3">
        <f t="shared" si="7"/>
        <v>1</v>
      </c>
      <c r="G21" s="11" t="str">
        <f t="shared" si="8"/>
        <v>一等</v>
      </c>
      <c r="H21" s="12">
        <f t="shared" si="0"/>
        <v>5</v>
      </c>
      <c r="I21" s="3" t="s">
        <v>54</v>
      </c>
      <c r="J21" s="15"/>
      <c r="K21" s="7"/>
      <c r="L21" s="14"/>
      <c r="M21" s="17">
        <f t="shared" si="1"/>
        <v>0</v>
      </c>
      <c r="N21" s="3">
        <f t="shared" si="9"/>
        <v>1</v>
      </c>
      <c r="O21" s="11" t="str">
        <f t="shared" si="6"/>
        <v>一等</v>
      </c>
      <c r="P21" s="11">
        <f t="shared" si="2"/>
        <v>5</v>
      </c>
    </row>
    <row r="22" spans="1:16">
      <c r="A22" s="3" t="s">
        <v>25</v>
      </c>
      <c r="B22" s="3"/>
      <c r="C22" s="3"/>
      <c r="D22" s="10"/>
      <c r="E22" s="3">
        <f t="shared" si="3"/>
        <v>0</v>
      </c>
      <c r="F22" s="3">
        <f t="shared" si="7"/>
        <v>1</v>
      </c>
      <c r="G22" s="11" t="str">
        <f t="shared" si="8"/>
        <v>一等</v>
      </c>
      <c r="H22" s="12">
        <f t="shared" si="0"/>
        <v>5</v>
      </c>
      <c r="I22" s="3" t="s">
        <v>55</v>
      </c>
      <c r="J22" s="15"/>
      <c r="K22" s="7"/>
      <c r="L22" s="14"/>
      <c r="M22" s="17">
        <f t="shared" si="1"/>
        <v>0</v>
      </c>
      <c r="N22" s="3">
        <f t="shared" si="9"/>
        <v>1</v>
      </c>
      <c r="O22" s="11" t="str">
        <f t="shared" si="6"/>
        <v>一等</v>
      </c>
      <c r="P22" s="11">
        <f t="shared" si="2"/>
        <v>5</v>
      </c>
    </row>
    <row r="23" spans="1:16">
      <c r="A23" s="3" t="s">
        <v>78</v>
      </c>
      <c r="B23" s="3"/>
      <c r="C23" s="3"/>
      <c r="D23" s="10"/>
      <c r="E23" s="3">
        <f t="shared" si="3"/>
        <v>0</v>
      </c>
      <c r="F23" s="3">
        <f t="shared" ref="F23:F32" si="10">_xlfn.RANK.EQ(E23,E$23:E$32)</f>
        <v>1</v>
      </c>
      <c r="G23" s="11" t="str">
        <f t="shared" si="8"/>
        <v>一等</v>
      </c>
      <c r="H23" s="12">
        <f t="shared" si="0"/>
        <v>5</v>
      </c>
      <c r="I23" s="3" t="s">
        <v>56</v>
      </c>
      <c r="J23" s="15"/>
      <c r="K23" s="7"/>
      <c r="L23" s="14"/>
      <c r="M23" s="17">
        <f t="shared" si="1"/>
        <v>0</v>
      </c>
      <c r="N23" s="3">
        <f t="shared" ref="N23:N32" si="11">_xlfn.RANK.EQ(M23,M$23:M$32)</f>
        <v>1</v>
      </c>
      <c r="O23" s="11" t="str">
        <f t="shared" si="6"/>
        <v>一等</v>
      </c>
      <c r="P23" s="11">
        <f t="shared" si="2"/>
        <v>5</v>
      </c>
    </row>
    <row r="24" spans="1:16">
      <c r="A24" s="3" t="s">
        <v>79</v>
      </c>
      <c r="B24" s="3"/>
      <c r="C24" s="3"/>
      <c r="D24" s="10"/>
      <c r="E24" s="3">
        <f t="shared" si="3"/>
        <v>0</v>
      </c>
      <c r="F24" s="3">
        <f t="shared" si="10"/>
        <v>1</v>
      </c>
      <c r="G24" s="11" t="str">
        <f t="shared" si="8"/>
        <v>一等</v>
      </c>
      <c r="H24" s="12">
        <f t="shared" si="0"/>
        <v>5</v>
      </c>
      <c r="I24" s="3" t="s">
        <v>57</v>
      </c>
      <c r="J24" s="15"/>
      <c r="K24" s="7"/>
      <c r="L24" s="14"/>
      <c r="M24" s="17">
        <f t="shared" si="1"/>
        <v>0</v>
      </c>
      <c r="N24" s="3">
        <f t="shared" si="11"/>
        <v>1</v>
      </c>
      <c r="O24" s="11" t="str">
        <f t="shared" si="6"/>
        <v>一等</v>
      </c>
      <c r="P24" s="11">
        <f t="shared" si="2"/>
        <v>5</v>
      </c>
    </row>
    <row r="25" spans="1:16">
      <c r="A25" s="3" t="s">
        <v>80</v>
      </c>
      <c r="B25" s="3"/>
      <c r="C25" s="3"/>
      <c r="D25" s="10"/>
      <c r="E25" s="3">
        <f t="shared" si="3"/>
        <v>0</v>
      </c>
      <c r="F25" s="3">
        <f t="shared" si="10"/>
        <v>1</v>
      </c>
      <c r="G25" s="11" t="str">
        <f t="shared" si="8"/>
        <v>一等</v>
      </c>
      <c r="H25" s="12">
        <f t="shared" si="0"/>
        <v>5</v>
      </c>
      <c r="I25" s="3" t="s">
        <v>58</v>
      </c>
      <c r="J25" s="15"/>
      <c r="K25" s="7"/>
      <c r="L25" s="14"/>
      <c r="M25" s="17">
        <f t="shared" si="1"/>
        <v>0</v>
      </c>
      <c r="N25" s="3">
        <f t="shared" si="11"/>
        <v>1</v>
      </c>
      <c r="O25" s="11" t="str">
        <f t="shared" si="6"/>
        <v>一等</v>
      </c>
      <c r="P25" s="11">
        <f t="shared" si="2"/>
        <v>5</v>
      </c>
    </row>
    <row r="26" spans="1:16">
      <c r="A26" s="3" t="s">
        <v>81</v>
      </c>
      <c r="B26" s="3"/>
      <c r="C26" s="3"/>
      <c r="D26" s="10"/>
      <c r="E26" s="3">
        <f t="shared" si="3"/>
        <v>0</v>
      </c>
      <c r="F26" s="3">
        <f t="shared" si="10"/>
        <v>1</v>
      </c>
      <c r="G26" s="11" t="str">
        <f t="shared" si="8"/>
        <v>一等</v>
      </c>
      <c r="H26" s="12">
        <f t="shared" si="0"/>
        <v>5</v>
      </c>
      <c r="I26" s="3" t="s">
        <v>59</v>
      </c>
      <c r="J26" s="15"/>
      <c r="K26" s="7"/>
      <c r="L26" s="14"/>
      <c r="M26" s="17">
        <f t="shared" si="1"/>
        <v>0</v>
      </c>
      <c r="N26" s="3">
        <f t="shared" si="11"/>
        <v>1</v>
      </c>
      <c r="O26" s="11" t="str">
        <f t="shared" si="6"/>
        <v>一等</v>
      </c>
      <c r="P26" s="11">
        <f t="shared" si="2"/>
        <v>5</v>
      </c>
    </row>
    <row r="27" spans="1:16">
      <c r="A27" s="3" t="s">
        <v>82</v>
      </c>
      <c r="B27" s="3"/>
      <c r="C27" s="3"/>
      <c r="D27" s="10"/>
      <c r="E27" s="3">
        <f t="shared" si="3"/>
        <v>0</v>
      </c>
      <c r="F27" s="3">
        <f t="shared" si="10"/>
        <v>1</v>
      </c>
      <c r="G27" s="11" t="str">
        <f t="shared" si="8"/>
        <v>一等</v>
      </c>
      <c r="H27" s="12">
        <f t="shared" si="0"/>
        <v>5</v>
      </c>
      <c r="I27" s="3" t="s">
        <v>60</v>
      </c>
      <c r="J27" s="15"/>
      <c r="K27" s="7"/>
      <c r="L27" s="14"/>
      <c r="M27" s="17">
        <f t="shared" si="1"/>
        <v>0</v>
      </c>
      <c r="N27" s="3">
        <f t="shared" si="11"/>
        <v>1</v>
      </c>
      <c r="O27" s="11" t="str">
        <f t="shared" si="6"/>
        <v>一等</v>
      </c>
      <c r="P27" s="11">
        <f t="shared" si="2"/>
        <v>5</v>
      </c>
    </row>
    <row r="28" spans="1:16">
      <c r="A28" s="3" t="s">
        <v>83</v>
      </c>
      <c r="B28" s="3"/>
      <c r="C28" s="3"/>
      <c r="D28" s="10"/>
      <c r="E28" s="3">
        <f t="shared" si="3"/>
        <v>0</v>
      </c>
      <c r="F28" s="3">
        <f t="shared" si="10"/>
        <v>1</v>
      </c>
      <c r="G28" s="11" t="str">
        <f t="shared" si="8"/>
        <v>一等</v>
      </c>
      <c r="H28" s="12">
        <f t="shared" si="0"/>
        <v>5</v>
      </c>
      <c r="I28" s="3" t="s">
        <v>61</v>
      </c>
      <c r="J28" s="15"/>
      <c r="K28" s="7"/>
      <c r="L28" s="14"/>
      <c r="M28" s="17">
        <f t="shared" si="1"/>
        <v>0</v>
      </c>
      <c r="N28" s="3">
        <f t="shared" si="11"/>
        <v>1</v>
      </c>
      <c r="O28" s="11" t="str">
        <f t="shared" si="6"/>
        <v>一等</v>
      </c>
      <c r="P28" s="11">
        <f t="shared" si="2"/>
        <v>5</v>
      </c>
    </row>
    <row r="29" spans="1:16">
      <c r="A29" s="3" t="s">
        <v>84</v>
      </c>
      <c r="B29" s="3"/>
      <c r="C29" s="3"/>
      <c r="D29" s="10"/>
      <c r="E29" s="3">
        <f t="shared" si="3"/>
        <v>0</v>
      </c>
      <c r="F29" s="3">
        <f t="shared" si="10"/>
        <v>1</v>
      </c>
      <c r="G29" s="11" t="str">
        <f t="shared" si="8"/>
        <v>一等</v>
      </c>
      <c r="H29" s="12">
        <f t="shared" si="0"/>
        <v>5</v>
      </c>
      <c r="I29" s="3" t="s">
        <v>62</v>
      </c>
      <c r="J29" s="15"/>
      <c r="K29" s="7"/>
      <c r="L29" s="14"/>
      <c r="M29" s="17">
        <f t="shared" si="1"/>
        <v>0</v>
      </c>
      <c r="N29" s="3">
        <f t="shared" si="11"/>
        <v>1</v>
      </c>
      <c r="O29" s="11" t="str">
        <f t="shared" si="6"/>
        <v>一等</v>
      </c>
      <c r="P29" s="11">
        <f t="shared" si="2"/>
        <v>5</v>
      </c>
    </row>
    <row r="30" spans="1:16">
      <c r="A30" s="3" t="s">
        <v>85</v>
      </c>
      <c r="B30" s="3"/>
      <c r="C30" s="3"/>
      <c r="D30" s="10"/>
      <c r="E30" s="3">
        <f t="shared" si="3"/>
        <v>0</v>
      </c>
      <c r="F30" s="3">
        <f t="shared" si="10"/>
        <v>1</v>
      </c>
      <c r="G30" s="11" t="str">
        <f t="shared" si="8"/>
        <v>一等</v>
      </c>
      <c r="H30" s="12">
        <f t="shared" si="0"/>
        <v>5</v>
      </c>
      <c r="I30" s="3" t="s">
        <v>63</v>
      </c>
      <c r="J30" s="15"/>
      <c r="K30" s="7"/>
      <c r="L30" s="14"/>
      <c r="M30" s="17">
        <f t="shared" si="1"/>
        <v>0</v>
      </c>
      <c r="N30" s="3">
        <f t="shared" si="11"/>
        <v>1</v>
      </c>
      <c r="O30" s="11" t="str">
        <f t="shared" si="6"/>
        <v>一等</v>
      </c>
      <c r="P30" s="11">
        <f t="shared" si="2"/>
        <v>5</v>
      </c>
    </row>
    <row r="31" spans="1:16">
      <c r="A31" s="3" t="s">
        <v>86</v>
      </c>
      <c r="B31" s="3"/>
      <c r="C31" s="3"/>
      <c r="D31" s="10"/>
      <c r="E31" s="3">
        <f t="shared" si="3"/>
        <v>0</v>
      </c>
      <c r="F31" s="3">
        <f t="shared" si="10"/>
        <v>1</v>
      </c>
      <c r="G31" s="11" t="str">
        <f t="shared" si="8"/>
        <v>一等</v>
      </c>
      <c r="H31" s="12">
        <f t="shared" si="0"/>
        <v>5</v>
      </c>
      <c r="I31" s="3" t="s">
        <v>64</v>
      </c>
      <c r="J31" s="15"/>
      <c r="K31" s="7"/>
      <c r="L31" s="14"/>
      <c r="M31" s="17">
        <f t="shared" si="1"/>
        <v>0</v>
      </c>
      <c r="N31" s="3">
        <f t="shared" si="11"/>
        <v>1</v>
      </c>
      <c r="O31" s="11" t="str">
        <f t="shared" si="6"/>
        <v>一等</v>
      </c>
      <c r="P31" s="11">
        <f t="shared" si="2"/>
        <v>5</v>
      </c>
    </row>
    <row r="32" spans="1:16">
      <c r="A32" s="3" t="s">
        <v>87</v>
      </c>
      <c r="B32" s="3"/>
      <c r="C32" s="3"/>
      <c r="D32" s="10"/>
      <c r="E32" s="3">
        <f t="shared" si="3"/>
        <v>0</v>
      </c>
      <c r="F32" s="3">
        <f t="shared" si="10"/>
        <v>1</v>
      </c>
      <c r="G32" s="11" t="str">
        <f t="shared" si="8"/>
        <v>一等</v>
      </c>
      <c r="H32" s="12">
        <f t="shared" si="0"/>
        <v>5</v>
      </c>
      <c r="I32" s="3" t="s">
        <v>65</v>
      </c>
      <c r="J32" s="15"/>
      <c r="K32" s="7"/>
      <c r="L32" s="14"/>
      <c r="M32" s="17">
        <f t="shared" si="1"/>
        <v>0</v>
      </c>
      <c r="N32" s="3">
        <f t="shared" si="11"/>
        <v>1</v>
      </c>
      <c r="O32" s="11" t="str">
        <f t="shared" si="6"/>
        <v>一等</v>
      </c>
      <c r="P32" s="11">
        <f t="shared" si="2"/>
        <v>5</v>
      </c>
    </row>
  </sheetData>
  <mergeCells count="1">
    <mergeCell ref="A1:P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Q18" sqref="Q18"/>
    </sheetView>
  </sheetViews>
  <sheetFormatPr defaultColWidth="9" defaultRowHeight="13.5"/>
  <sheetData>
    <row r="1" ht="20.25" spans="1:14">
      <c r="A1" s="8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3" t="s">
        <v>1</v>
      </c>
      <c r="B2" s="3" t="s">
        <v>89</v>
      </c>
      <c r="C2" s="3" t="s">
        <v>90</v>
      </c>
      <c r="D2" s="3" t="s">
        <v>91</v>
      </c>
      <c r="E2" s="7" t="s">
        <v>4</v>
      </c>
      <c r="F2" s="3" t="s">
        <v>5</v>
      </c>
      <c r="G2" s="3" t="s">
        <v>67</v>
      </c>
      <c r="H2" s="9" t="s">
        <v>1</v>
      </c>
      <c r="I2" s="9" t="s">
        <v>89</v>
      </c>
      <c r="J2" s="9" t="s">
        <v>90</v>
      </c>
      <c r="K2" s="9" t="s">
        <v>91</v>
      </c>
      <c r="L2" s="13" t="s">
        <v>93</v>
      </c>
      <c r="M2" s="13" t="s">
        <v>5</v>
      </c>
      <c r="N2" s="14" t="s">
        <v>67</v>
      </c>
    </row>
    <row r="3" spans="1:14">
      <c r="A3" s="3" t="s">
        <v>6</v>
      </c>
      <c r="B3" s="3"/>
      <c r="C3" s="10"/>
      <c r="D3" s="3">
        <f t="shared" ref="D3:D32" si="0">SUM(B3:C3)</f>
        <v>0</v>
      </c>
      <c r="E3" s="3">
        <f>_xlfn.RANK.EQ(D3,D$3:D$12)</f>
        <v>1</v>
      </c>
      <c r="F3" s="11" t="str">
        <f>IF(E3=1,"一等",IF(E3=2,"一等",IF(E3=3,"一等",IF(E3=4,"一等",IF(E3=5,"一等",IF(E3=6,"二等",IF(E3=7,"二等",IF(E3=8,"二等",IF(E3=9,"二等",IF(E3=10,"二等",))))))))))</f>
        <v>一等</v>
      </c>
      <c r="G3" s="12">
        <f t="shared" ref="G3:G32" si="1">IF(F3="一等",5,IF(F3="二等",3,))</f>
        <v>5</v>
      </c>
      <c r="H3" s="3" t="s">
        <v>68</v>
      </c>
      <c r="I3" s="15"/>
      <c r="J3" s="3"/>
      <c r="K3" s="16">
        <f t="shared" ref="K3:K32" si="2">SUM(I3:J3)</f>
        <v>0</v>
      </c>
      <c r="L3" s="3">
        <f>_xlfn.RANK.EQ(K3,K$3:K$12)</f>
        <v>1</v>
      </c>
      <c r="M3" s="11" t="str">
        <f>IF(L3=1,"一等",IF(L3=2,"一等",IF(L3=3,"一等",IF(L3=4,"一等",IF(L3=5,"一等",IF(L3=6,"二等",IF(L3=7,"二等",IF(L3=8,"二等",IF(L3=9,"二等",IF(L3=10,"二等",))))))))))</f>
        <v>一等</v>
      </c>
      <c r="N3" s="11">
        <f t="shared" ref="N3:N32" si="3">IF(M3="一等",5,IF(M3="二等",3,))</f>
        <v>5</v>
      </c>
    </row>
    <row r="4" spans="1:14">
      <c r="A4" s="3" t="s">
        <v>7</v>
      </c>
      <c r="B4" s="3"/>
      <c r="C4" s="10"/>
      <c r="D4" s="3">
        <f t="shared" si="0"/>
        <v>0</v>
      </c>
      <c r="E4" s="3">
        <f>_xlfn.RANK.EQ(D4,D$3:D$12)</f>
        <v>1</v>
      </c>
      <c r="F4" s="11" t="str">
        <f t="shared" ref="F4:F32" si="4">IF(E4=1,"一等",IF(E4=2,"一等",IF(E4=3,"一等",IF(E4=4,"一等",IF(E4=5,"一等",IF(E4=6,"二等",IF(E4=7,"二等",IF(E4=8,"二等",IF(E4=9,"二等",IF(E4=10,"二等",))))))))))</f>
        <v>一等</v>
      </c>
      <c r="G4" s="12">
        <f t="shared" si="1"/>
        <v>5</v>
      </c>
      <c r="H4" s="3" t="s">
        <v>69</v>
      </c>
      <c r="I4" s="15"/>
      <c r="J4" s="3"/>
      <c r="K4" s="16">
        <f t="shared" si="2"/>
        <v>0</v>
      </c>
      <c r="L4" s="3">
        <f>_xlfn.RANK.EQ(K4,K$3:K$12)</f>
        <v>1</v>
      </c>
      <c r="M4" s="11" t="str">
        <f t="shared" ref="M4:M32" si="5">IF(L4=1,"一等",IF(L4=2,"一等",IF(L4=3,"一等",IF(L4=4,"一等",IF(L4=5,"一等",IF(L4=6,"二等",IF(L4=7,"二等",IF(L4=8,"二等",IF(L4=9,"二等",IF(L4=10,"二等",))))))))))</f>
        <v>一等</v>
      </c>
      <c r="N4" s="11">
        <f t="shared" si="3"/>
        <v>5</v>
      </c>
    </row>
    <row r="5" spans="1:14">
      <c r="A5" s="3" t="s">
        <v>8</v>
      </c>
      <c r="B5" s="3"/>
      <c r="C5" s="10"/>
      <c r="D5" s="3">
        <f t="shared" si="0"/>
        <v>0</v>
      </c>
      <c r="E5" s="3">
        <f>_xlfn.RANK.EQ(D5,D$3:D$12)</f>
        <v>1</v>
      </c>
      <c r="F5" s="11" t="str">
        <f t="shared" si="4"/>
        <v>一等</v>
      </c>
      <c r="G5" s="12">
        <f t="shared" si="1"/>
        <v>5</v>
      </c>
      <c r="H5" s="3" t="s">
        <v>70</v>
      </c>
      <c r="I5" s="15"/>
      <c r="J5" s="3"/>
      <c r="K5" s="16">
        <f t="shared" si="2"/>
        <v>0</v>
      </c>
      <c r="L5" s="3">
        <f>_xlfn.RANK.EQ(K5,K$3:K$12)</f>
        <v>1</v>
      </c>
      <c r="M5" s="11" t="str">
        <f t="shared" si="5"/>
        <v>一等</v>
      </c>
      <c r="N5" s="11">
        <f t="shared" si="3"/>
        <v>5</v>
      </c>
    </row>
    <row r="6" spans="1:14">
      <c r="A6" s="3" t="s">
        <v>9</v>
      </c>
      <c r="B6" s="3"/>
      <c r="C6" s="10"/>
      <c r="D6" s="3">
        <f t="shared" si="0"/>
        <v>0</v>
      </c>
      <c r="E6" s="3">
        <f>_xlfn.RANK.EQ(D6,D$3:D$12)</f>
        <v>1</v>
      </c>
      <c r="F6" s="11" t="str">
        <f t="shared" si="4"/>
        <v>一等</v>
      </c>
      <c r="G6" s="12">
        <f t="shared" si="1"/>
        <v>5</v>
      </c>
      <c r="H6" s="3" t="s">
        <v>71</v>
      </c>
      <c r="I6" s="15"/>
      <c r="J6" s="3"/>
      <c r="K6" s="16">
        <f t="shared" si="2"/>
        <v>0</v>
      </c>
      <c r="L6" s="3">
        <f>_xlfn.RANK.EQ(K6,K$3:K$12)</f>
        <v>1</v>
      </c>
      <c r="M6" s="11" t="str">
        <f t="shared" si="5"/>
        <v>一等</v>
      </c>
      <c r="N6" s="11">
        <f t="shared" si="3"/>
        <v>5</v>
      </c>
    </row>
    <row r="7" spans="1:14">
      <c r="A7" s="3" t="s">
        <v>10</v>
      </c>
      <c r="B7" s="3"/>
      <c r="C7" s="10"/>
      <c r="D7" s="3">
        <f t="shared" si="0"/>
        <v>0</v>
      </c>
      <c r="E7" s="3">
        <f>_xlfn.RANK.EQ(D7,D$3:D$12)</f>
        <v>1</v>
      </c>
      <c r="F7" s="11" t="str">
        <f t="shared" si="4"/>
        <v>一等</v>
      </c>
      <c r="G7" s="12">
        <f t="shared" si="1"/>
        <v>5</v>
      </c>
      <c r="H7" s="3" t="s">
        <v>72</v>
      </c>
      <c r="I7" s="15"/>
      <c r="J7" s="3"/>
      <c r="K7" s="16">
        <f t="shared" si="2"/>
        <v>0</v>
      </c>
      <c r="L7" s="3">
        <f>_xlfn.RANK.EQ(K7,K$3:K$12)</f>
        <v>1</v>
      </c>
      <c r="M7" s="11" t="str">
        <f t="shared" si="5"/>
        <v>一等</v>
      </c>
      <c r="N7" s="11">
        <f t="shared" si="3"/>
        <v>5</v>
      </c>
    </row>
    <row r="8" spans="1:14">
      <c r="A8" s="3" t="s">
        <v>11</v>
      </c>
      <c r="B8" s="3"/>
      <c r="C8" s="10"/>
      <c r="D8" s="3">
        <f t="shared" si="0"/>
        <v>0</v>
      </c>
      <c r="E8" s="3">
        <f>_xlfn.RANK.EQ(D8,D$3:D$12)</f>
        <v>1</v>
      </c>
      <c r="F8" s="11" t="str">
        <f t="shared" si="4"/>
        <v>一等</v>
      </c>
      <c r="G8" s="12">
        <f t="shared" si="1"/>
        <v>5</v>
      </c>
      <c r="H8" s="3" t="s">
        <v>73</v>
      </c>
      <c r="I8" s="15"/>
      <c r="J8" s="3"/>
      <c r="K8" s="16">
        <f t="shared" si="2"/>
        <v>0</v>
      </c>
      <c r="L8" s="3">
        <f>_xlfn.RANK.EQ(K8,K$3:K$12)</f>
        <v>1</v>
      </c>
      <c r="M8" s="11" t="str">
        <f t="shared" si="5"/>
        <v>一等</v>
      </c>
      <c r="N8" s="11">
        <f t="shared" si="3"/>
        <v>5</v>
      </c>
    </row>
    <row r="9" spans="1:14">
      <c r="A9" s="3" t="s">
        <v>12</v>
      </c>
      <c r="B9" s="3"/>
      <c r="C9" s="10"/>
      <c r="D9" s="3">
        <f t="shared" si="0"/>
        <v>0</v>
      </c>
      <c r="E9" s="3">
        <f>_xlfn.RANK.EQ(D9,D$3:D$12)</f>
        <v>1</v>
      </c>
      <c r="F9" s="11" t="str">
        <f t="shared" si="4"/>
        <v>一等</v>
      </c>
      <c r="G9" s="12">
        <f t="shared" si="1"/>
        <v>5</v>
      </c>
      <c r="H9" s="3" t="s">
        <v>74</v>
      </c>
      <c r="I9" s="15"/>
      <c r="J9" s="3"/>
      <c r="K9" s="16">
        <f t="shared" si="2"/>
        <v>0</v>
      </c>
      <c r="L9" s="3">
        <f>_xlfn.RANK.EQ(K9,K$3:K$12)</f>
        <v>1</v>
      </c>
      <c r="M9" s="11" t="str">
        <f t="shared" si="5"/>
        <v>一等</v>
      </c>
      <c r="N9" s="11">
        <f t="shared" si="3"/>
        <v>5</v>
      </c>
    </row>
    <row r="10" spans="1:14">
      <c r="A10" s="3" t="s">
        <v>13</v>
      </c>
      <c r="B10" s="3"/>
      <c r="C10" s="10"/>
      <c r="D10" s="3">
        <f t="shared" si="0"/>
        <v>0</v>
      </c>
      <c r="E10" s="3">
        <f>_xlfn.RANK.EQ(D10,D$3:D$12)</f>
        <v>1</v>
      </c>
      <c r="F10" s="11" t="str">
        <f t="shared" si="4"/>
        <v>一等</v>
      </c>
      <c r="G10" s="12">
        <f t="shared" si="1"/>
        <v>5</v>
      </c>
      <c r="H10" s="3" t="s">
        <v>75</v>
      </c>
      <c r="I10" s="15"/>
      <c r="J10" s="3"/>
      <c r="K10" s="16">
        <f t="shared" si="2"/>
        <v>0</v>
      </c>
      <c r="L10" s="3">
        <f>_xlfn.RANK.EQ(K10,K$3:K$12)</f>
        <v>1</v>
      </c>
      <c r="M10" s="11" t="str">
        <f t="shared" si="5"/>
        <v>一等</v>
      </c>
      <c r="N10" s="11">
        <f t="shared" si="3"/>
        <v>5</v>
      </c>
    </row>
    <row r="11" spans="1:14">
      <c r="A11" s="3" t="s">
        <v>14</v>
      </c>
      <c r="B11" s="3"/>
      <c r="C11" s="10"/>
      <c r="D11" s="3">
        <f t="shared" si="0"/>
        <v>0</v>
      </c>
      <c r="E11" s="3">
        <f>_xlfn.RANK.EQ(D11,D$3:D$12)</f>
        <v>1</v>
      </c>
      <c r="F11" s="11" t="str">
        <f t="shared" si="4"/>
        <v>一等</v>
      </c>
      <c r="G11" s="12">
        <f t="shared" si="1"/>
        <v>5</v>
      </c>
      <c r="H11" s="3" t="s">
        <v>76</v>
      </c>
      <c r="I11" s="15"/>
      <c r="J11" s="3"/>
      <c r="K11" s="16">
        <f t="shared" si="2"/>
        <v>0</v>
      </c>
      <c r="L11" s="3">
        <f>_xlfn.RANK.EQ(K11,K$3:K$12)</f>
        <v>1</v>
      </c>
      <c r="M11" s="11" t="str">
        <f t="shared" si="5"/>
        <v>一等</v>
      </c>
      <c r="N11" s="11">
        <f t="shared" si="3"/>
        <v>5</v>
      </c>
    </row>
    <row r="12" spans="1:14">
      <c r="A12" s="3" t="s">
        <v>15</v>
      </c>
      <c r="B12" s="3"/>
      <c r="C12" s="10"/>
      <c r="D12" s="3">
        <f t="shared" si="0"/>
        <v>0</v>
      </c>
      <c r="E12" s="3">
        <f>_xlfn.RANK.EQ(D12,D$3:D$12)</f>
        <v>1</v>
      </c>
      <c r="F12" s="11" t="str">
        <f t="shared" si="4"/>
        <v>一等</v>
      </c>
      <c r="G12" s="12">
        <f t="shared" si="1"/>
        <v>5</v>
      </c>
      <c r="H12" s="3" t="s">
        <v>77</v>
      </c>
      <c r="I12" s="15"/>
      <c r="J12" s="3"/>
      <c r="K12" s="16">
        <f t="shared" si="2"/>
        <v>0</v>
      </c>
      <c r="L12" s="3">
        <f>_xlfn.RANK.EQ(K12,K$3:K$12)</f>
        <v>1</v>
      </c>
      <c r="M12" s="11" t="str">
        <f t="shared" si="5"/>
        <v>一等</v>
      </c>
      <c r="N12" s="11">
        <f t="shared" si="3"/>
        <v>5</v>
      </c>
    </row>
    <row r="13" spans="1:14">
      <c r="A13" s="3" t="s">
        <v>16</v>
      </c>
      <c r="B13" s="3"/>
      <c r="C13" s="10"/>
      <c r="D13" s="3">
        <f t="shared" si="0"/>
        <v>0</v>
      </c>
      <c r="E13" s="3">
        <f t="shared" ref="E13:E22" si="6">_xlfn.RANK.EQ(D13,D$13:D$22)</f>
        <v>1</v>
      </c>
      <c r="F13" s="11" t="str">
        <f t="shared" si="4"/>
        <v>一等</v>
      </c>
      <c r="G13" s="12">
        <f t="shared" si="1"/>
        <v>5</v>
      </c>
      <c r="H13" s="3" t="s">
        <v>46</v>
      </c>
      <c r="I13" s="15"/>
      <c r="J13" s="3"/>
      <c r="K13" s="16">
        <f t="shared" si="2"/>
        <v>0</v>
      </c>
      <c r="L13" s="3">
        <f t="shared" ref="L13:L22" si="7">_xlfn.RANK.EQ(K13,K$13:K$22)</f>
        <v>1</v>
      </c>
      <c r="M13" s="11" t="str">
        <f t="shared" si="5"/>
        <v>一等</v>
      </c>
      <c r="N13" s="11">
        <f t="shared" si="3"/>
        <v>5</v>
      </c>
    </row>
    <row r="14" spans="1:14">
      <c r="A14" s="3" t="s">
        <v>17</v>
      </c>
      <c r="B14" s="3"/>
      <c r="C14" s="10"/>
      <c r="D14" s="3">
        <f t="shared" si="0"/>
        <v>0</v>
      </c>
      <c r="E14" s="3">
        <f t="shared" si="6"/>
        <v>1</v>
      </c>
      <c r="F14" s="11" t="str">
        <f t="shared" si="4"/>
        <v>一等</v>
      </c>
      <c r="G14" s="12">
        <f t="shared" si="1"/>
        <v>5</v>
      </c>
      <c r="H14" s="3" t="s">
        <v>47</v>
      </c>
      <c r="I14" s="15"/>
      <c r="J14" s="3"/>
      <c r="K14" s="16">
        <f t="shared" si="2"/>
        <v>0</v>
      </c>
      <c r="L14" s="3">
        <f t="shared" si="7"/>
        <v>1</v>
      </c>
      <c r="M14" s="11" t="str">
        <f t="shared" si="5"/>
        <v>一等</v>
      </c>
      <c r="N14" s="11">
        <f t="shared" si="3"/>
        <v>5</v>
      </c>
    </row>
    <row r="15" spans="1:14">
      <c r="A15" s="3" t="s">
        <v>18</v>
      </c>
      <c r="B15" s="3"/>
      <c r="C15" s="10"/>
      <c r="D15" s="3">
        <f t="shared" si="0"/>
        <v>0</v>
      </c>
      <c r="E15" s="3">
        <f t="shared" si="6"/>
        <v>1</v>
      </c>
      <c r="F15" s="11" t="str">
        <f t="shared" si="4"/>
        <v>一等</v>
      </c>
      <c r="G15" s="12">
        <f t="shared" si="1"/>
        <v>5</v>
      </c>
      <c r="H15" s="3" t="s">
        <v>48</v>
      </c>
      <c r="I15" s="15"/>
      <c r="J15" s="3"/>
      <c r="K15" s="16">
        <f t="shared" si="2"/>
        <v>0</v>
      </c>
      <c r="L15" s="3">
        <f t="shared" si="7"/>
        <v>1</v>
      </c>
      <c r="M15" s="11" t="str">
        <f t="shared" si="5"/>
        <v>一等</v>
      </c>
      <c r="N15" s="11">
        <f t="shared" si="3"/>
        <v>5</v>
      </c>
    </row>
    <row r="16" spans="1:14">
      <c r="A16" s="3" t="s">
        <v>19</v>
      </c>
      <c r="B16" s="3"/>
      <c r="C16" s="10"/>
      <c r="D16" s="3">
        <f t="shared" si="0"/>
        <v>0</v>
      </c>
      <c r="E16" s="3">
        <f t="shared" si="6"/>
        <v>1</v>
      </c>
      <c r="F16" s="11" t="str">
        <f t="shared" si="4"/>
        <v>一等</v>
      </c>
      <c r="G16" s="12">
        <f t="shared" si="1"/>
        <v>5</v>
      </c>
      <c r="H16" s="3" t="s">
        <v>49</v>
      </c>
      <c r="I16" s="15"/>
      <c r="J16" s="3"/>
      <c r="K16" s="16">
        <f t="shared" si="2"/>
        <v>0</v>
      </c>
      <c r="L16" s="3">
        <f t="shared" si="7"/>
        <v>1</v>
      </c>
      <c r="M16" s="11" t="str">
        <f t="shared" si="5"/>
        <v>一等</v>
      </c>
      <c r="N16" s="11">
        <f t="shared" si="3"/>
        <v>5</v>
      </c>
    </row>
    <row r="17" spans="1:14">
      <c r="A17" s="3" t="s">
        <v>20</v>
      </c>
      <c r="B17" s="3"/>
      <c r="C17" s="10"/>
      <c r="D17" s="3">
        <f t="shared" si="0"/>
        <v>0</v>
      </c>
      <c r="E17" s="3">
        <f t="shared" si="6"/>
        <v>1</v>
      </c>
      <c r="F17" s="11" t="str">
        <f t="shared" si="4"/>
        <v>一等</v>
      </c>
      <c r="G17" s="12">
        <f t="shared" si="1"/>
        <v>5</v>
      </c>
      <c r="H17" s="3" t="s">
        <v>50</v>
      </c>
      <c r="I17" s="15"/>
      <c r="J17" s="3"/>
      <c r="K17" s="16">
        <f t="shared" si="2"/>
        <v>0</v>
      </c>
      <c r="L17" s="3">
        <f t="shared" si="7"/>
        <v>1</v>
      </c>
      <c r="M17" s="11" t="str">
        <f t="shared" si="5"/>
        <v>一等</v>
      </c>
      <c r="N17" s="11">
        <f t="shared" si="3"/>
        <v>5</v>
      </c>
    </row>
    <row r="18" spans="1:14">
      <c r="A18" s="3" t="s">
        <v>21</v>
      </c>
      <c r="B18" s="3"/>
      <c r="C18" s="10"/>
      <c r="D18" s="3">
        <f t="shared" si="0"/>
        <v>0</v>
      </c>
      <c r="E18" s="3">
        <f t="shared" si="6"/>
        <v>1</v>
      </c>
      <c r="F18" s="11" t="str">
        <f t="shared" si="4"/>
        <v>一等</v>
      </c>
      <c r="G18" s="12">
        <f t="shared" si="1"/>
        <v>5</v>
      </c>
      <c r="H18" s="3" t="s">
        <v>51</v>
      </c>
      <c r="I18" s="15"/>
      <c r="J18" s="3"/>
      <c r="K18" s="16">
        <f t="shared" si="2"/>
        <v>0</v>
      </c>
      <c r="L18" s="3">
        <f t="shared" si="7"/>
        <v>1</v>
      </c>
      <c r="M18" s="11" t="str">
        <f t="shared" si="5"/>
        <v>一等</v>
      </c>
      <c r="N18" s="11">
        <f t="shared" si="3"/>
        <v>5</v>
      </c>
    </row>
    <row r="19" spans="1:14">
      <c r="A19" s="3" t="s">
        <v>22</v>
      </c>
      <c r="B19" s="3"/>
      <c r="C19" s="10"/>
      <c r="D19" s="3">
        <f t="shared" si="0"/>
        <v>0</v>
      </c>
      <c r="E19" s="3">
        <f t="shared" si="6"/>
        <v>1</v>
      </c>
      <c r="F19" s="11" t="str">
        <f t="shared" si="4"/>
        <v>一等</v>
      </c>
      <c r="G19" s="12">
        <f t="shared" si="1"/>
        <v>5</v>
      </c>
      <c r="H19" s="3" t="s">
        <v>52</v>
      </c>
      <c r="I19" s="15"/>
      <c r="J19" s="3"/>
      <c r="K19" s="16">
        <f t="shared" si="2"/>
        <v>0</v>
      </c>
      <c r="L19" s="3">
        <f t="shared" si="7"/>
        <v>1</v>
      </c>
      <c r="M19" s="11" t="str">
        <f t="shared" si="5"/>
        <v>一等</v>
      </c>
      <c r="N19" s="11">
        <f t="shared" si="3"/>
        <v>5</v>
      </c>
    </row>
    <row r="20" spans="1:14">
      <c r="A20" s="3" t="s">
        <v>23</v>
      </c>
      <c r="B20" s="3"/>
      <c r="C20" s="10"/>
      <c r="D20" s="3">
        <f t="shared" si="0"/>
        <v>0</v>
      </c>
      <c r="E20" s="3">
        <f t="shared" si="6"/>
        <v>1</v>
      </c>
      <c r="F20" s="11" t="str">
        <f t="shared" si="4"/>
        <v>一等</v>
      </c>
      <c r="G20" s="12">
        <f t="shared" si="1"/>
        <v>5</v>
      </c>
      <c r="H20" s="3" t="s">
        <v>53</v>
      </c>
      <c r="I20" s="15"/>
      <c r="J20" s="3"/>
      <c r="K20" s="16">
        <f t="shared" si="2"/>
        <v>0</v>
      </c>
      <c r="L20" s="3">
        <f t="shared" si="7"/>
        <v>1</v>
      </c>
      <c r="M20" s="11" t="str">
        <f t="shared" si="5"/>
        <v>一等</v>
      </c>
      <c r="N20" s="11">
        <f t="shared" si="3"/>
        <v>5</v>
      </c>
    </row>
    <row r="21" spans="1:14">
      <c r="A21" s="3" t="s">
        <v>24</v>
      </c>
      <c r="B21" s="3"/>
      <c r="C21" s="10"/>
      <c r="D21" s="3">
        <f t="shared" si="0"/>
        <v>0</v>
      </c>
      <c r="E21" s="3">
        <f t="shared" si="6"/>
        <v>1</v>
      </c>
      <c r="F21" s="11" t="str">
        <f t="shared" si="4"/>
        <v>一等</v>
      </c>
      <c r="G21" s="12">
        <f t="shared" si="1"/>
        <v>5</v>
      </c>
      <c r="H21" s="3" t="s">
        <v>54</v>
      </c>
      <c r="I21" s="15"/>
      <c r="J21" s="3"/>
      <c r="K21" s="16">
        <f t="shared" si="2"/>
        <v>0</v>
      </c>
      <c r="L21" s="3">
        <f t="shared" si="7"/>
        <v>1</v>
      </c>
      <c r="M21" s="11" t="str">
        <f t="shared" si="5"/>
        <v>一等</v>
      </c>
      <c r="N21" s="11">
        <f t="shared" si="3"/>
        <v>5</v>
      </c>
    </row>
    <row r="22" spans="1:14">
      <c r="A22" s="3" t="s">
        <v>25</v>
      </c>
      <c r="B22" s="3"/>
      <c r="C22" s="10"/>
      <c r="D22" s="3">
        <f t="shared" si="0"/>
        <v>0</v>
      </c>
      <c r="E22" s="3">
        <f t="shared" si="6"/>
        <v>1</v>
      </c>
      <c r="F22" s="11" t="str">
        <f t="shared" si="4"/>
        <v>一等</v>
      </c>
      <c r="G22" s="12">
        <f t="shared" si="1"/>
        <v>5</v>
      </c>
      <c r="H22" s="3" t="s">
        <v>55</v>
      </c>
      <c r="I22" s="15"/>
      <c r="J22" s="3"/>
      <c r="K22" s="16">
        <f t="shared" si="2"/>
        <v>0</v>
      </c>
      <c r="L22" s="3">
        <f t="shared" si="7"/>
        <v>1</v>
      </c>
      <c r="M22" s="11" t="str">
        <f t="shared" si="5"/>
        <v>一等</v>
      </c>
      <c r="N22" s="11">
        <f t="shared" si="3"/>
        <v>5</v>
      </c>
    </row>
    <row r="23" spans="1:14">
      <c r="A23" s="3" t="s">
        <v>78</v>
      </c>
      <c r="B23" s="3"/>
      <c r="C23" s="10"/>
      <c r="D23" s="3">
        <f t="shared" si="0"/>
        <v>0</v>
      </c>
      <c r="E23" s="3">
        <f t="shared" ref="E23:E32" si="8">_xlfn.RANK.EQ(D23,D$23:D$32)</f>
        <v>1</v>
      </c>
      <c r="F23" s="11" t="str">
        <f t="shared" si="4"/>
        <v>一等</v>
      </c>
      <c r="G23" s="12">
        <f t="shared" si="1"/>
        <v>5</v>
      </c>
      <c r="H23" s="3" t="s">
        <v>56</v>
      </c>
      <c r="I23" s="15"/>
      <c r="J23" s="3"/>
      <c r="K23" s="16">
        <f t="shared" si="2"/>
        <v>0</v>
      </c>
      <c r="L23" s="3">
        <f t="shared" ref="L23:L32" si="9">_xlfn.RANK.EQ(K23,K$23:K$32)</f>
        <v>1</v>
      </c>
      <c r="M23" s="11" t="str">
        <f t="shared" si="5"/>
        <v>一等</v>
      </c>
      <c r="N23" s="11">
        <f t="shared" si="3"/>
        <v>5</v>
      </c>
    </row>
    <row r="24" spans="1:14">
      <c r="A24" s="3" t="s">
        <v>79</v>
      </c>
      <c r="B24" s="3"/>
      <c r="C24" s="10"/>
      <c r="D24" s="3">
        <f t="shared" si="0"/>
        <v>0</v>
      </c>
      <c r="E24" s="3">
        <f t="shared" si="8"/>
        <v>1</v>
      </c>
      <c r="F24" s="11" t="str">
        <f t="shared" si="4"/>
        <v>一等</v>
      </c>
      <c r="G24" s="12">
        <f t="shared" si="1"/>
        <v>5</v>
      </c>
      <c r="H24" s="3" t="s">
        <v>57</v>
      </c>
      <c r="I24" s="15"/>
      <c r="J24" s="3"/>
      <c r="K24" s="16">
        <f t="shared" si="2"/>
        <v>0</v>
      </c>
      <c r="L24" s="3">
        <f t="shared" si="9"/>
        <v>1</v>
      </c>
      <c r="M24" s="11" t="str">
        <f t="shared" si="5"/>
        <v>一等</v>
      </c>
      <c r="N24" s="11">
        <f t="shared" si="3"/>
        <v>5</v>
      </c>
    </row>
    <row r="25" spans="1:14">
      <c r="A25" s="3" t="s">
        <v>80</v>
      </c>
      <c r="B25" s="3"/>
      <c r="C25" s="10"/>
      <c r="D25" s="3">
        <f t="shared" si="0"/>
        <v>0</v>
      </c>
      <c r="E25" s="3">
        <f t="shared" si="8"/>
        <v>1</v>
      </c>
      <c r="F25" s="11" t="str">
        <f t="shared" si="4"/>
        <v>一等</v>
      </c>
      <c r="G25" s="12">
        <f t="shared" si="1"/>
        <v>5</v>
      </c>
      <c r="H25" s="3" t="s">
        <v>58</v>
      </c>
      <c r="I25" s="15"/>
      <c r="J25" s="3"/>
      <c r="K25" s="16">
        <f t="shared" si="2"/>
        <v>0</v>
      </c>
      <c r="L25" s="3">
        <f t="shared" si="9"/>
        <v>1</v>
      </c>
      <c r="M25" s="11" t="str">
        <f t="shared" si="5"/>
        <v>一等</v>
      </c>
      <c r="N25" s="11">
        <f t="shared" si="3"/>
        <v>5</v>
      </c>
    </row>
    <row r="26" spans="1:14">
      <c r="A26" s="3" t="s">
        <v>81</v>
      </c>
      <c r="B26" s="3"/>
      <c r="C26" s="10"/>
      <c r="D26" s="3">
        <f t="shared" si="0"/>
        <v>0</v>
      </c>
      <c r="E26" s="3">
        <f t="shared" si="8"/>
        <v>1</v>
      </c>
      <c r="F26" s="11" t="str">
        <f t="shared" si="4"/>
        <v>一等</v>
      </c>
      <c r="G26" s="12">
        <f t="shared" si="1"/>
        <v>5</v>
      </c>
      <c r="H26" s="3" t="s">
        <v>59</v>
      </c>
      <c r="I26" s="15"/>
      <c r="J26" s="3"/>
      <c r="K26" s="16">
        <f t="shared" si="2"/>
        <v>0</v>
      </c>
      <c r="L26" s="3">
        <f t="shared" si="9"/>
        <v>1</v>
      </c>
      <c r="M26" s="11" t="str">
        <f t="shared" si="5"/>
        <v>一等</v>
      </c>
      <c r="N26" s="11">
        <f t="shared" si="3"/>
        <v>5</v>
      </c>
    </row>
    <row r="27" spans="1:14">
      <c r="A27" s="3" t="s">
        <v>82</v>
      </c>
      <c r="B27" s="3"/>
      <c r="C27" s="10"/>
      <c r="D27" s="3">
        <f t="shared" si="0"/>
        <v>0</v>
      </c>
      <c r="E27" s="3">
        <f t="shared" si="8"/>
        <v>1</v>
      </c>
      <c r="F27" s="11" t="str">
        <f t="shared" si="4"/>
        <v>一等</v>
      </c>
      <c r="G27" s="12">
        <f t="shared" si="1"/>
        <v>5</v>
      </c>
      <c r="H27" s="3" t="s">
        <v>60</v>
      </c>
      <c r="I27" s="15"/>
      <c r="J27" s="3"/>
      <c r="K27" s="16">
        <f t="shared" si="2"/>
        <v>0</v>
      </c>
      <c r="L27" s="3">
        <f t="shared" si="9"/>
        <v>1</v>
      </c>
      <c r="M27" s="11" t="str">
        <f t="shared" si="5"/>
        <v>一等</v>
      </c>
      <c r="N27" s="11">
        <f t="shared" si="3"/>
        <v>5</v>
      </c>
    </row>
    <row r="28" spans="1:14">
      <c r="A28" s="3" t="s">
        <v>83</v>
      </c>
      <c r="B28" s="3"/>
      <c r="C28" s="10"/>
      <c r="D28" s="3">
        <f t="shared" si="0"/>
        <v>0</v>
      </c>
      <c r="E28" s="3">
        <f t="shared" si="8"/>
        <v>1</v>
      </c>
      <c r="F28" s="11" t="str">
        <f t="shared" si="4"/>
        <v>一等</v>
      </c>
      <c r="G28" s="12">
        <f t="shared" si="1"/>
        <v>5</v>
      </c>
      <c r="H28" s="3" t="s">
        <v>61</v>
      </c>
      <c r="I28" s="15"/>
      <c r="J28" s="3"/>
      <c r="K28" s="16">
        <f t="shared" si="2"/>
        <v>0</v>
      </c>
      <c r="L28" s="3">
        <f t="shared" si="9"/>
        <v>1</v>
      </c>
      <c r="M28" s="11" t="str">
        <f t="shared" si="5"/>
        <v>一等</v>
      </c>
      <c r="N28" s="11">
        <f t="shared" si="3"/>
        <v>5</v>
      </c>
    </row>
    <row r="29" spans="1:14">
      <c r="A29" s="3" t="s">
        <v>84</v>
      </c>
      <c r="B29" s="3"/>
      <c r="C29" s="10"/>
      <c r="D29" s="3">
        <f t="shared" si="0"/>
        <v>0</v>
      </c>
      <c r="E29" s="3">
        <f t="shared" si="8"/>
        <v>1</v>
      </c>
      <c r="F29" s="11" t="str">
        <f t="shared" si="4"/>
        <v>一等</v>
      </c>
      <c r="G29" s="12">
        <f t="shared" si="1"/>
        <v>5</v>
      </c>
      <c r="H29" s="3" t="s">
        <v>62</v>
      </c>
      <c r="I29" s="15"/>
      <c r="J29" s="3"/>
      <c r="K29" s="16">
        <f t="shared" si="2"/>
        <v>0</v>
      </c>
      <c r="L29" s="3">
        <f t="shared" si="9"/>
        <v>1</v>
      </c>
      <c r="M29" s="11" t="str">
        <f t="shared" si="5"/>
        <v>一等</v>
      </c>
      <c r="N29" s="11">
        <f t="shared" si="3"/>
        <v>5</v>
      </c>
    </row>
    <row r="30" spans="1:14">
      <c r="A30" s="3" t="s">
        <v>85</v>
      </c>
      <c r="B30" s="3"/>
      <c r="C30" s="10"/>
      <c r="D30" s="3">
        <f t="shared" si="0"/>
        <v>0</v>
      </c>
      <c r="E30" s="3">
        <f t="shared" si="8"/>
        <v>1</v>
      </c>
      <c r="F30" s="11" t="str">
        <f t="shared" si="4"/>
        <v>一等</v>
      </c>
      <c r="G30" s="12">
        <f t="shared" si="1"/>
        <v>5</v>
      </c>
      <c r="H30" s="3" t="s">
        <v>63</v>
      </c>
      <c r="I30" s="15"/>
      <c r="J30" s="3"/>
      <c r="K30" s="16">
        <f t="shared" si="2"/>
        <v>0</v>
      </c>
      <c r="L30" s="3">
        <f t="shared" si="9"/>
        <v>1</v>
      </c>
      <c r="M30" s="11" t="str">
        <f t="shared" si="5"/>
        <v>一等</v>
      </c>
      <c r="N30" s="11">
        <f t="shared" si="3"/>
        <v>5</v>
      </c>
    </row>
    <row r="31" spans="1:14">
      <c r="A31" s="3" t="s">
        <v>86</v>
      </c>
      <c r="B31" s="3"/>
      <c r="C31" s="10"/>
      <c r="D31" s="3">
        <f t="shared" si="0"/>
        <v>0</v>
      </c>
      <c r="E31" s="3">
        <f t="shared" si="8"/>
        <v>1</v>
      </c>
      <c r="F31" s="11" t="str">
        <f t="shared" si="4"/>
        <v>一等</v>
      </c>
      <c r="G31" s="12">
        <f t="shared" si="1"/>
        <v>5</v>
      </c>
      <c r="H31" s="3" t="s">
        <v>64</v>
      </c>
      <c r="I31" s="15"/>
      <c r="J31" s="3"/>
      <c r="K31" s="16">
        <f t="shared" si="2"/>
        <v>0</v>
      </c>
      <c r="L31" s="3">
        <f t="shared" si="9"/>
        <v>1</v>
      </c>
      <c r="M31" s="11" t="str">
        <f t="shared" si="5"/>
        <v>一等</v>
      </c>
      <c r="N31" s="11">
        <f t="shared" si="3"/>
        <v>5</v>
      </c>
    </row>
    <row r="32" spans="1:14">
      <c r="A32" s="3" t="s">
        <v>87</v>
      </c>
      <c r="B32" s="3"/>
      <c r="C32" s="10"/>
      <c r="D32" s="3">
        <f t="shared" si="0"/>
        <v>0</v>
      </c>
      <c r="E32" s="3">
        <f t="shared" si="8"/>
        <v>1</v>
      </c>
      <c r="F32" s="11" t="str">
        <f t="shared" si="4"/>
        <v>一等</v>
      </c>
      <c r="G32" s="12">
        <f t="shared" si="1"/>
        <v>5</v>
      </c>
      <c r="H32" s="3" t="s">
        <v>65</v>
      </c>
      <c r="I32" s="15"/>
      <c r="J32" s="3"/>
      <c r="K32" s="16">
        <f t="shared" si="2"/>
        <v>0</v>
      </c>
      <c r="L32" s="3">
        <f t="shared" si="9"/>
        <v>1</v>
      </c>
      <c r="M32" s="11" t="str">
        <f t="shared" si="5"/>
        <v>一等</v>
      </c>
      <c r="N32" s="11">
        <f t="shared" si="3"/>
        <v>5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Y32" sqref="Y32"/>
    </sheetView>
  </sheetViews>
  <sheetFormatPr defaultColWidth="9" defaultRowHeight="13.5"/>
  <cols>
    <col min="1" max="1" width="6.75" customWidth="1"/>
    <col min="2" max="2" width="6.625" customWidth="1"/>
    <col min="3" max="3" width="3.625" customWidth="1"/>
    <col min="4" max="4" width="3.25" customWidth="1"/>
    <col min="5" max="5" width="4.5" customWidth="1"/>
    <col min="6" max="6" width="4.875" customWidth="1"/>
    <col min="7" max="7" width="10.875" customWidth="1"/>
    <col min="8" max="8" width="4.625" customWidth="1"/>
    <col min="9" max="9" width="5.75" customWidth="1"/>
    <col min="10" max="10" width="5.375" customWidth="1"/>
    <col min="11" max="11" width="5.25" customWidth="1"/>
    <col min="12" max="12" width="8.125" customWidth="1"/>
    <col min="13" max="13" width="7.5" customWidth="1"/>
    <col min="14" max="14" width="3.375" customWidth="1"/>
    <col min="15" max="15" width="3.25" customWidth="1"/>
    <col min="16" max="16" width="4.375" customWidth="1"/>
    <col min="17" max="17" width="5" customWidth="1"/>
    <col min="18" max="18" width="9.75" customWidth="1"/>
    <col min="19" max="19" width="4.625" customWidth="1"/>
    <col min="20" max="20" width="4.875" customWidth="1"/>
    <col min="21" max="21" width="5.5" customWidth="1"/>
    <col min="22" max="22" width="4.75" customWidth="1"/>
  </cols>
  <sheetData>
    <row r="1" ht="37" customHeight="1" spans="1:22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6" customHeight="1" spans="1:22">
      <c r="A2" s="2" t="s">
        <v>1</v>
      </c>
      <c r="B2" s="2" t="s">
        <v>104</v>
      </c>
      <c r="C2" s="2" t="s">
        <v>105</v>
      </c>
      <c r="D2" s="2" t="s">
        <v>106</v>
      </c>
      <c r="E2" s="2" t="s">
        <v>107</v>
      </c>
      <c r="F2" s="2" t="s">
        <v>108</v>
      </c>
      <c r="G2" s="2" t="s">
        <v>109</v>
      </c>
      <c r="H2" s="2" t="s">
        <v>110</v>
      </c>
      <c r="I2" s="2" t="s">
        <v>111</v>
      </c>
      <c r="J2" s="2" t="s">
        <v>112</v>
      </c>
      <c r="K2" s="2" t="s">
        <v>4</v>
      </c>
      <c r="L2" s="2" t="s">
        <v>1</v>
      </c>
      <c r="M2" s="2" t="s">
        <v>104</v>
      </c>
      <c r="N2" s="2" t="s">
        <v>105</v>
      </c>
      <c r="O2" s="2" t="s">
        <v>106</v>
      </c>
      <c r="P2" s="2" t="s">
        <v>107</v>
      </c>
      <c r="Q2" s="2" t="s">
        <v>108</v>
      </c>
      <c r="R2" s="2" t="s">
        <v>109</v>
      </c>
      <c r="S2" s="6" t="s">
        <v>110</v>
      </c>
      <c r="T2" s="2" t="s">
        <v>111</v>
      </c>
      <c r="U2" s="2" t="s">
        <v>112</v>
      </c>
      <c r="V2" s="2" t="s">
        <v>4</v>
      </c>
    </row>
    <row r="3" spans="1:22">
      <c r="A3" s="3" t="s">
        <v>6</v>
      </c>
      <c r="B3" s="4" t="s">
        <v>113</v>
      </c>
      <c r="C3" s="3">
        <f>书法!G3</f>
        <v>0</v>
      </c>
      <c r="D3" s="3">
        <f>绘画!G3</f>
        <v>0</v>
      </c>
      <c r="E3" s="3">
        <f>展示框!G3</f>
        <v>5</v>
      </c>
      <c r="F3" s="3">
        <f>家风微视频!G3</f>
        <v>5</v>
      </c>
      <c r="G3" s="3">
        <f>汇总123!E3</f>
        <v>0</v>
      </c>
      <c r="H3" s="3">
        <f>家长讲堂!G3</f>
        <v>5</v>
      </c>
      <c r="I3" s="3">
        <f>小书房!H3</f>
        <v>5</v>
      </c>
      <c r="J3" s="3">
        <f>SUM(C3:I3)</f>
        <v>20</v>
      </c>
      <c r="K3" s="3">
        <f t="shared" ref="K3:K12" si="0">_xlfn.RANK.EQ(J3,J$3:J$12)</f>
        <v>9</v>
      </c>
      <c r="L3" s="3" t="s">
        <v>68</v>
      </c>
      <c r="M3" s="5" t="s">
        <v>114</v>
      </c>
      <c r="N3" s="3">
        <f>书法!N3</f>
        <v>5</v>
      </c>
      <c r="O3" s="3">
        <f>绘画!N3</f>
        <v>5</v>
      </c>
      <c r="P3" s="3">
        <f>展示框!N3</f>
        <v>5</v>
      </c>
      <c r="Q3" s="3">
        <f>家风微视频!N3</f>
        <v>5</v>
      </c>
      <c r="R3" s="3">
        <f>汇总123!J3</f>
        <v>8</v>
      </c>
      <c r="S3" s="7">
        <f>家长讲堂!N3</f>
        <v>5</v>
      </c>
      <c r="T3" s="3">
        <f>小书房!P3</f>
        <v>5</v>
      </c>
      <c r="U3" s="3">
        <f>SUM(N3:T3)</f>
        <v>38</v>
      </c>
      <c r="V3" s="3">
        <f>_xlfn.RANK.EQ(U3,U$3:U$12)</f>
        <v>1</v>
      </c>
    </row>
    <row r="4" spans="1:22">
      <c r="A4" s="3" t="s">
        <v>7</v>
      </c>
      <c r="B4" s="4" t="s">
        <v>115</v>
      </c>
      <c r="C4" s="3">
        <f>书法!G4</f>
        <v>0</v>
      </c>
      <c r="D4" s="3">
        <f>绘画!G4</f>
        <v>0</v>
      </c>
      <c r="E4" s="3">
        <f>展示框!G4</f>
        <v>5</v>
      </c>
      <c r="F4" s="3">
        <f>家风微视频!G4</f>
        <v>5</v>
      </c>
      <c r="G4" s="3">
        <f>汇总123!E4</f>
        <v>0</v>
      </c>
      <c r="H4" s="3">
        <f>家长讲堂!G4</f>
        <v>5</v>
      </c>
      <c r="I4" s="3">
        <f>小书房!H4</f>
        <v>5</v>
      </c>
      <c r="J4" s="3">
        <f t="shared" ref="J4:J32" si="1">SUM(C4:I4)</f>
        <v>20</v>
      </c>
      <c r="K4" s="3">
        <f t="shared" si="0"/>
        <v>9</v>
      </c>
      <c r="L4" s="3" t="s">
        <v>69</v>
      </c>
      <c r="M4" s="5" t="s">
        <v>116</v>
      </c>
      <c r="N4" s="3">
        <f>书法!N4</f>
        <v>5</v>
      </c>
      <c r="O4" s="3">
        <f>绘画!N4</f>
        <v>0</v>
      </c>
      <c r="P4" s="3">
        <f>展示框!N4</f>
        <v>5</v>
      </c>
      <c r="Q4" s="3">
        <f>家风微视频!N4</f>
        <v>5</v>
      </c>
      <c r="R4" s="3">
        <f>汇总123!J4</f>
        <v>8</v>
      </c>
      <c r="S4" s="7">
        <f>家长讲堂!N4</f>
        <v>5</v>
      </c>
      <c r="T4" s="3">
        <f>小书房!P4</f>
        <v>5</v>
      </c>
      <c r="U4" s="3">
        <f t="shared" ref="U4:U32" si="2">SUM(N4:T4)</f>
        <v>33</v>
      </c>
      <c r="V4" s="3">
        <f t="shared" ref="V4:V13" si="3">_xlfn.RANK.EQ(U4,U$3:U$12)</f>
        <v>5</v>
      </c>
    </row>
    <row r="5" spans="1:22">
      <c r="A5" s="3" t="s">
        <v>8</v>
      </c>
      <c r="B5" s="4" t="s">
        <v>117</v>
      </c>
      <c r="C5" s="3">
        <f>书法!G5</f>
        <v>0</v>
      </c>
      <c r="D5" s="3">
        <f>绘画!G5</f>
        <v>5</v>
      </c>
      <c r="E5" s="3">
        <f>展示框!G5</f>
        <v>5</v>
      </c>
      <c r="F5" s="3">
        <f>家风微视频!G5</f>
        <v>5</v>
      </c>
      <c r="G5" s="3">
        <f>汇总123!E5</f>
        <v>3</v>
      </c>
      <c r="H5" s="3">
        <f>家长讲堂!G5</f>
        <v>5</v>
      </c>
      <c r="I5" s="3">
        <f>小书房!H5</f>
        <v>5</v>
      </c>
      <c r="J5" s="3">
        <f t="shared" si="1"/>
        <v>28</v>
      </c>
      <c r="K5" s="3">
        <f t="shared" si="0"/>
        <v>3</v>
      </c>
      <c r="L5" s="3" t="s">
        <v>70</v>
      </c>
      <c r="M5" s="5" t="s">
        <v>118</v>
      </c>
      <c r="N5" s="3">
        <f>书法!N5</f>
        <v>3</v>
      </c>
      <c r="O5" s="3">
        <f>绘画!N5</f>
        <v>0</v>
      </c>
      <c r="P5" s="3">
        <f>展示框!N5</f>
        <v>5</v>
      </c>
      <c r="Q5" s="3">
        <f>家风微视频!N5</f>
        <v>5</v>
      </c>
      <c r="R5" s="3">
        <f>汇总123!J5</f>
        <v>8</v>
      </c>
      <c r="S5" s="7">
        <f>家长讲堂!N5</f>
        <v>5</v>
      </c>
      <c r="T5" s="3">
        <f>小书房!P5</f>
        <v>5</v>
      </c>
      <c r="U5" s="3">
        <f t="shared" si="2"/>
        <v>31</v>
      </c>
      <c r="V5" s="3">
        <f t="shared" si="3"/>
        <v>6</v>
      </c>
    </row>
    <row r="6" spans="1:22">
      <c r="A6" s="3" t="s">
        <v>9</v>
      </c>
      <c r="B6" s="4" t="s">
        <v>119</v>
      </c>
      <c r="C6" s="3">
        <f>书法!G6</f>
        <v>0</v>
      </c>
      <c r="D6" s="3">
        <f>绘画!G6</f>
        <v>5</v>
      </c>
      <c r="E6" s="3">
        <f>展示框!G6</f>
        <v>5</v>
      </c>
      <c r="F6" s="3">
        <f>家风微视频!G6</f>
        <v>5</v>
      </c>
      <c r="G6" s="3">
        <f>汇总123!E6</f>
        <v>3</v>
      </c>
      <c r="H6" s="3">
        <f>家长讲堂!G6</f>
        <v>5</v>
      </c>
      <c r="I6" s="3">
        <f>小书房!H6</f>
        <v>5</v>
      </c>
      <c r="J6" s="3">
        <f t="shared" si="1"/>
        <v>28</v>
      </c>
      <c r="K6" s="3">
        <f t="shared" si="0"/>
        <v>3</v>
      </c>
      <c r="L6" s="3" t="s">
        <v>71</v>
      </c>
      <c r="M6" s="5" t="s">
        <v>120</v>
      </c>
      <c r="N6" s="3">
        <f>书法!N6</f>
        <v>3</v>
      </c>
      <c r="O6" s="3">
        <f>绘画!N6</f>
        <v>5</v>
      </c>
      <c r="P6" s="3">
        <f>展示框!N6</f>
        <v>5</v>
      </c>
      <c r="Q6" s="3">
        <f>家风微视频!N6</f>
        <v>5</v>
      </c>
      <c r="R6" s="3">
        <f>汇总123!J6</f>
        <v>8</v>
      </c>
      <c r="S6" s="7">
        <f>家长讲堂!N6</f>
        <v>5</v>
      </c>
      <c r="T6" s="3">
        <f>小书房!P6</f>
        <v>5</v>
      </c>
      <c r="U6" s="3">
        <f t="shared" si="2"/>
        <v>36</v>
      </c>
      <c r="V6" s="3">
        <f t="shared" si="3"/>
        <v>2</v>
      </c>
    </row>
    <row r="7" spans="1:22">
      <c r="A7" s="3" t="s">
        <v>10</v>
      </c>
      <c r="B7" s="4" t="s">
        <v>121</v>
      </c>
      <c r="C7" s="3">
        <f>书法!G7</f>
        <v>0</v>
      </c>
      <c r="D7" s="3">
        <f>绘画!G7</f>
        <v>5</v>
      </c>
      <c r="E7" s="3">
        <f>展示框!G7</f>
        <v>5</v>
      </c>
      <c r="F7" s="3">
        <f>家风微视频!G7</f>
        <v>5</v>
      </c>
      <c r="G7" s="3">
        <f>汇总123!E7</f>
        <v>5</v>
      </c>
      <c r="H7" s="3">
        <f>家长讲堂!G7</f>
        <v>5</v>
      </c>
      <c r="I7" s="3">
        <f>小书房!H7</f>
        <v>5</v>
      </c>
      <c r="J7" s="3">
        <f t="shared" si="1"/>
        <v>30</v>
      </c>
      <c r="K7" s="3">
        <f t="shared" si="0"/>
        <v>1</v>
      </c>
      <c r="L7" s="3" t="s">
        <v>72</v>
      </c>
      <c r="M7" s="5" t="s">
        <v>122</v>
      </c>
      <c r="N7" s="3">
        <f>书法!N7</f>
        <v>5</v>
      </c>
      <c r="O7" s="3">
        <f>绘画!N7</f>
        <v>0</v>
      </c>
      <c r="P7" s="3">
        <f>展示框!N7</f>
        <v>5</v>
      </c>
      <c r="Q7" s="3">
        <f>家风微视频!N7</f>
        <v>5</v>
      </c>
      <c r="R7" s="3">
        <f>汇总123!J7</f>
        <v>5</v>
      </c>
      <c r="S7" s="7">
        <f>家长讲堂!N7</f>
        <v>5</v>
      </c>
      <c r="T7" s="3">
        <f>小书房!P7</f>
        <v>5</v>
      </c>
      <c r="U7" s="3">
        <f t="shared" si="2"/>
        <v>30</v>
      </c>
      <c r="V7" s="3">
        <f t="shared" si="3"/>
        <v>7</v>
      </c>
    </row>
    <row r="8" spans="1:22">
      <c r="A8" s="3" t="s">
        <v>11</v>
      </c>
      <c r="B8" s="4" t="s">
        <v>123</v>
      </c>
      <c r="C8" s="3">
        <f>书法!G8</f>
        <v>0</v>
      </c>
      <c r="D8" s="3">
        <f>绘画!G8</f>
        <v>3</v>
      </c>
      <c r="E8" s="3">
        <f>展示框!G8</f>
        <v>5</v>
      </c>
      <c r="F8" s="3">
        <f>家风微视频!G8</f>
        <v>5</v>
      </c>
      <c r="G8" s="3">
        <f>汇总123!E8</f>
        <v>3</v>
      </c>
      <c r="H8" s="3">
        <f>家长讲堂!G8</f>
        <v>5</v>
      </c>
      <c r="I8" s="3">
        <f>小书房!H8</f>
        <v>5</v>
      </c>
      <c r="J8" s="3">
        <f t="shared" si="1"/>
        <v>26</v>
      </c>
      <c r="K8" s="3">
        <f t="shared" si="0"/>
        <v>8</v>
      </c>
      <c r="L8" s="3" t="s">
        <v>73</v>
      </c>
      <c r="M8" s="5" t="s">
        <v>124</v>
      </c>
      <c r="N8" s="3">
        <f>书法!N8</f>
        <v>5</v>
      </c>
      <c r="O8" s="3">
        <f>绘画!N8</f>
        <v>0</v>
      </c>
      <c r="P8" s="3">
        <f>展示框!N8</f>
        <v>5</v>
      </c>
      <c r="Q8" s="3">
        <f>家风微视频!N8</f>
        <v>5</v>
      </c>
      <c r="R8" s="3">
        <f>汇总123!J8</f>
        <v>5</v>
      </c>
      <c r="S8" s="7">
        <f>家长讲堂!N8</f>
        <v>5</v>
      </c>
      <c r="T8" s="3">
        <f>小书房!P8</f>
        <v>5</v>
      </c>
      <c r="U8" s="3">
        <f t="shared" si="2"/>
        <v>30</v>
      </c>
      <c r="V8" s="3">
        <f t="shared" si="3"/>
        <v>7</v>
      </c>
    </row>
    <row r="9" spans="1:22">
      <c r="A9" s="3" t="s">
        <v>12</v>
      </c>
      <c r="B9" s="4" t="s">
        <v>125</v>
      </c>
      <c r="C9" s="3">
        <f>书法!G9</f>
        <v>0</v>
      </c>
      <c r="D9" s="3">
        <f>绘画!G9</f>
        <v>5</v>
      </c>
      <c r="E9" s="3">
        <f>展示框!G9</f>
        <v>5</v>
      </c>
      <c r="F9" s="3">
        <f>家风微视频!G9</f>
        <v>5</v>
      </c>
      <c r="G9" s="3">
        <f>汇总123!E9</f>
        <v>5</v>
      </c>
      <c r="H9" s="3">
        <f>家长讲堂!G9</f>
        <v>5</v>
      </c>
      <c r="I9" s="3">
        <f>小书房!H9</f>
        <v>5</v>
      </c>
      <c r="J9" s="3">
        <f t="shared" si="1"/>
        <v>30</v>
      </c>
      <c r="K9" s="3">
        <f t="shared" si="0"/>
        <v>1</v>
      </c>
      <c r="L9" s="3" t="s">
        <v>74</v>
      </c>
      <c r="M9" s="5" t="s">
        <v>126</v>
      </c>
      <c r="N9" s="3">
        <f>书法!N9</f>
        <v>5</v>
      </c>
      <c r="O9" s="3">
        <f>绘画!N9</f>
        <v>5</v>
      </c>
      <c r="P9" s="3">
        <f>展示框!N9</f>
        <v>5</v>
      </c>
      <c r="Q9" s="3">
        <f>家风微视频!N9</f>
        <v>5</v>
      </c>
      <c r="R9" s="3">
        <f>汇总123!J9</f>
        <v>5</v>
      </c>
      <c r="S9" s="7">
        <f>家长讲堂!N9</f>
        <v>5</v>
      </c>
      <c r="T9" s="3">
        <f>小书房!P9</f>
        <v>5</v>
      </c>
      <c r="U9" s="3">
        <f t="shared" si="2"/>
        <v>35</v>
      </c>
      <c r="V9" s="3">
        <f t="shared" si="3"/>
        <v>4</v>
      </c>
    </row>
    <row r="10" spans="1:22">
      <c r="A10" s="3" t="s">
        <v>13</v>
      </c>
      <c r="B10" s="4" t="s">
        <v>127</v>
      </c>
      <c r="C10" s="3">
        <f>书法!G10</f>
        <v>0</v>
      </c>
      <c r="D10" s="3">
        <f>绘画!G10</f>
        <v>3</v>
      </c>
      <c r="E10" s="3">
        <f>展示框!G10</f>
        <v>5</v>
      </c>
      <c r="F10" s="3">
        <f>家风微视频!G10</f>
        <v>5</v>
      </c>
      <c r="G10" s="3">
        <f>汇总123!E10</f>
        <v>5</v>
      </c>
      <c r="H10" s="3">
        <f>家长讲堂!G10</f>
        <v>5</v>
      </c>
      <c r="I10" s="3">
        <f>小书房!H10</f>
        <v>5</v>
      </c>
      <c r="J10" s="3">
        <f t="shared" si="1"/>
        <v>28</v>
      </c>
      <c r="K10" s="3">
        <f t="shared" si="0"/>
        <v>3</v>
      </c>
      <c r="L10" s="3" t="s">
        <v>75</v>
      </c>
      <c r="M10" s="5" t="s">
        <v>128</v>
      </c>
      <c r="N10" s="3">
        <f>书法!N10</f>
        <v>3</v>
      </c>
      <c r="O10" s="3">
        <f>绘画!N10</f>
        <v>0</v>
      </c>
      <c r="P10" s="3">
        <f>展示框!N10</f>
        <v>5</v>
      </c>
      <c r="Q10" s="3">
        <f>家风微视频!N10</f>
        <v>5</v>
      </c>
      <c r="R10" s="3">
        <f>汇总123!J10</f>
        <v>5</v>
      </c>
      <c r="S10" s="7">
        <f>家长讲堂!N10</f>
        <v>5</v>
      </c>
      <c r="T10" s="3">
        <f>小书房!P10</f>
        <v>5</v>
      </c>
      <c r="U10" s="3">
        <f t="shared" si="2"/>
        <v>28</v>
      </c>
      <c r="V10" s="3">
        <f t="shared" si="3"/>
        <v>9</v>
      </c>
    </row>
    <row r="11" spans="1:22">
      <c r="A11" s="3" t="s">
        <v>14</v>
      </c>
      <c r="B11" s="4" t="s">
        <v>129</v>
      </c>
      <c r="C11" s="3">
        <f>书法!G11</f>
        <v>0</v>
      </c>
      <c r="D11" s="3">
        <f>绘画!G11</f>
        <v>5</v>
      </c>
      <c r="E11" s="3">
        <f>展示框!G11</f>
        <v>5</v>
      </c>
      <c r="F11" s="3">
        <f>家风微视频!G11</f>
        <v>5</v>
      </c>
      <c r="G11" s="3">
        <f>汇总123!E11</f>
        <v>3</v>
      </c>
      <c r="H11" s="3">
        <f>家长讲堂!G11</f>
        <v>5</v>
      </c>
      <c r="I11" s="3">
        <f>小书房!H11</f>
        <v>5</v>
      </c>
      <c r="J11" s="3">
        <f t="shared" si="1"/>
        <v>28</v>
      </c>
      <c r="K11" s="3">
        <f t="shared" si="0"/>
        <v>3</v>
      </c>
      <c r="L11" s="3" t="s">
        <v>76</v>
      </c>
      <c r="M11" s="5" t="s">
        <v>130</v>
      </c>
      <c r="N11" s="3">
        <f>书法!N11</f>
        <v>3</v>
      </c>
      <c r="O11" s="3">
        <f>绘画!N11</f>
        <v>5</v>
      </c>
      <c r="P11" s="3">
        <f>展示框!N11</f>
        <v>5</v>
      </c>
      <c r="Q11" s="3">
        <f>家风微视频!N11</f>
        <v>5</v>
      </c>
      <c r="R11" s="3">
        <f>汇总123!J11</f>
        <v>8</v>
      </c>
      <c r="S11" s="7">
        <f>家长讲堂!N11</f>
        <v>5</v>
      </c>
      <c r="T11" s="3">
        <f>小书房!P11</f>
        <v>5</v>
      </c>
      <c r="U11" s="3">
        <f t="shared" si="2"/>
        <v>36</v>
      </c>
      <c r="V11" s="3">
        <f t="shared" si="3"/>
        <v>2</v>
      </c>
    </row>
    <row r="12" spans="1:22">
      <c r="A12" s="3" t="s">
        <v>15</v>
      </c>
      <c r="B12" s="4" t="s">
        <v>131</v>
      </c>
      <c r="C12" s="3">
        <f>书法!G12</f>
        <v>0</v>
      </c>
      <c r="D12" s="3">
        <f>绘画!G12</f>
        <v>3</v>
      </c>
      <c r="E12" s="3">
        <f>展示框!G12</f>
        <v>5</v>
      </c>
      <c r="F12" s="3">
        <f>家风微视频!G12</f>
        <v>5</v>
      </c>
      <c r="G12" s="3">
        <f>汇总123!E12</f>
        <v>5</v>
      </c>
      <c r="H12" s="3">
        <f>家长讲堂!G12</f>
        <v>5</v>
      </c>
      <c r="I12" s="3">
        <f>小书房!H12</f>
        <v>5</v>
      </c>
      <c r="J12" s="3">
        <f t="shared" si="1"/>
        <v>28</v>
      </c>
      <c r="K12" s="3">
        <f t="shared" si="0"/>
        <v>3</v>
      </c>
      <c r="L12" s="3" t="s">
        <v>77</v>
      </c>
      <c r="M12" s="5" t="s">
        <v>132</v>
      </c>
      <c r="N12" s="3">
        <f>书法!N12</f>
        <v>3</v>
      </c>
      <c r="O12" s="3">
        <f>绘画!N12</f>
        <v>0</v>
      </c>
      <c r="P12" s="3">
        <f>展示框!N12</f>
        <v>5</v>
      </c>
      <c r="Q12" s="3">
        <f>家风微视频!N12</f>
        <v>5</v>
      </c>
      <c r="R12" s="3">
        <f>汇总123!J12</f>
        <v>5</v>
      </c>
      <c r="S12" s="7">
        <f>家长讲堂!N12</f>
        <v>5</v>
      </c>
      <c r="T12" s="3">
        <f>小书房!P12</f>
        <v>5</v>
      </c>
      <c r="U12" s="3">
        <f t="shared" si="2"/>
        <v>28</v>
      </c>
      <c r="V12" s="3">
        <f t="shared" si="3"/>
        <v>9</v>
      </c>
    </row>
    <row r="13" spans="1:22">
      <c r="A13" s="3" t="s">
        <v>16</v>
      </c>
      <c r="B13" s="5" t="s">
        <v>133</v>
      </c>
      <c r="C13" s="3">
        <f>书法!G13</f>
        <v>5</v>
      </c>
      <c r="D13" s="3">
        <f>绘画!G13</f>
        <v>5</v>
      </c>
      <c r="E13" s="3">
        <f>展示框!G13</f>
        <v>5</v>
      </c>
      <c r="F13" s="3">
        <f>家风微视频!G13</f>
        <v>5</v>
      </c>
      <c r="G13" s="3">
        <f>汇总123!E13</f>
        <v>3</v>
      </c>
      <c r="H13" s="3">
        <f>家长讲堂!G13</f>
        <v>5</v>
      </c>
      <c r="I13" s="3">
        <f>小书房!H13</f>
        <v>5</v>
      </c>
      <c r="J13" s="3">
        <f t="shared" si="1"/>
        <v>33</v>
      </c>
      <c r="K13" s="3">
        <f>_xlfn.RANK.EQ(J13,J$13:J$22)</f>
        <v>3</v>
      </c>
      <c r="L13" s="3" t="s">
        <v>46</v>
      </c>
      <c r="M13" s="5" t="s">
        <v>134</v>
      </c>
      <c r="N13" s="3">
        <f>书法!N13</f>
        <v>5</v>
      </c>
      <c r="O13" s="3">
        <f>绘画!N13</f>
        <v>5</v>
      </c>
      <c r="P13" s="3">
        <f>展示框!N13</f>
        <v>5</v>
      </c>
      <c r="Q13" s="3">
        <f>家风微视频!N13</f>
        <v>5</v>
      </c>
      <c r="R13" s="3">
        <f>汇总123!J13</f>
        <v>6</v>
      </c>
      <c r="S13" s="7">
        <f>家长讲堂!N13</f>
        <v>5</v>
      </c>
      <c r="T13" s="3">
        <f>小书房!P13</f>
        <v>5</v>
      </c>
      <c r="U13" s="3">
        <f t="shared" si="2"/>
        <v>36</v>
      </c>
      <c r="V13" s="3">
        <f>_xlfn.RANK.EQ(U13,U$13:U$22)</f>
        <v>3</v>
      </c>
    </row>
    <row r="14" spans="1:22">
      <c r="A14" s="3" t="s">
        <v>17</v>
      </c>
      <c r="B14" s="5" t="s">
        <v>135</v>
      </c>
      <c r="C14" s="3">
        <f>书法!G14</f>
        <v>5</v>
      </c>
      <c r="D14" s="3">
        <f>绘画!G14</f>
        <v>5</v>
      </c>
      <c r="E14" s="3">
        <f>展示框!G14</f>
        <v>5</v>
      </c>
      <c r="F14" s="3">
        <f>家风微视频!G14</f>
        <v>5</v>
      </c>
      <c r="G14" s="3">
        <f>汇总123!E14</f>
        <v>5</v>
      </c>
      <c r="H14" s="3">
        <f>家长讲堂!G14</f>
        <v>5</v>
      </c>
      <c r="I14" s="3">
        <f>小书房!H14</f>
        <v>5</v>
      </c>
      <c r="J14" s="3">
        <f t="shared" si="1"/>
        <v>35</v>
      </c>
      <c r="K14" s="3">
        <f t="shared" ref="K14:K22" si="4">_xlfn.RANK.EQ(J14,J$13:J$22)</f>
        <v>1</v>
      </c>
      <c r="L14" s="3" t="s">
        <v>47</v>
      </c>
      <c r="M14" s="5" t="s">
        <v>136</v>
      </c>
      <c r="N14" s="3">
        <f>书法!N14</f>
        <v>5</v>
      </c>
      <c r="O14" s="3">
        <f>绘画!N14</f>
        <v>3</v>
      </c>
      <c r="P14" s="3">
        <f>展示框!N14</f>
        <v>5</v>
      </c>
      <c r="Q14" s="3">
        <f>家风微视频!N14</f>
        <v>5</v>
      </c>
      <c r="R14" s="3">
        <f>汇总123!J14</f>
        <v>6</v>
      </c>
      <c r="S14" s="7">
        <f>家长讲堂!N14</f>
        <v>5</v>
      </c>
      <c r="T14" s="3">
        <f>小书房!P14</f>
        <v>5</v>
      </c>
      <c r="U14" s="3">
        <f t="shared" si="2"/>
        <v>34</v>
      </c>
      <c r="V14" s="3">
        <f>_xlfn.RANK.EQ(U14,U$13:U$22)</f>
        <v>7</v>
      </c>
    </row>
    <row r="15" spans="1:22">
      <c r="A15" s="3" t="s">
        <v>18</v>
      </c>
      <c r="B15" s="5" t="s">
        <v>137</v>
      </c>
      <c r="C15" s="3">
        <f>书法!G15</f>
        <v>5</v>
      </c>
      <c r="D15" s="3">
        <f>绘画!G15</f>
        <v>3</v>
      </c>
      <c r="E15" s="3">
        <f>展示框!G15</f>
        <v>5</v>
      </c>
      <c r="F15" s="3">
        <f>家风微视频!G15</f>
        <v>5</v>
      </c>
      <c r="G15" s="3">
        <f>汇总123!E15</f>
        <v>3</v>
      </c>
      <c r="H15" s="3">
        <f>家长讲堂!G15</f>
        <v>5</v>
      </c>
      <c r="I15" s="3">
        <f>小书房!H15</f>
        <v>5</v>
      </c>
      <c r="J15" s="3">
        <f t="shared" si="1"/>
        <v>31</v>
      </c>
      <c r="K15" s="3">
        <f t="shared" si="4"/>
        <v>7</v>
      </c>
      <c r="L15" s="3" t="s">
        <v>48</v>
      </c>
      <c r="M15" s="5" t="s">
        <v>138</v>
      </c>
      <c r="N15" s="3">
        <f>书法!N15</f>
        <v>3</v>
      </c>
      <c r="O15" s="3">
        <f>绘画!N15</f>
        <v>3</v>
      </c>
      <c r="P15" s="3">
        <f>展示框!N15</f>
        <v>5</v>
      </c>
      <c r="Q15" s="3">
        <f>家风微视频!N15</f>
        <v>5</v>
      </c>
      <c r="R15" s="3">
        <f>汇总123!J15</f>
        <v>10</v>
      </c>
      <c r="S15" s="7">
        <f>家长讲堂!N15</f>
        <v>5</v>
      </c>
      <c r="T15" s="3">
        <f>小书房!P15</f>
        <v>5</v>
      </c>
      <c r="U15" s="3">
        <f t="shared" si="2"/>
        <v>36</v>
      </c>
      <c r="V15" s="3">
        <f t="shared" ref="V15:V22" si="5">_xlfn.RANK.EQ(U15,U$13:U$22)</f>
        <v>3</v>
      </c>
    </row>
    <row r="16" spans="1:22">
      <c r="A16" s="3" t="s">
        <v>19</v>
      </c>
      <c r="B16" s="5" t="s">
        <v>139</v>
      </c>
      <c r="C16" s="3">
        <f>书法!G16</f>
        <v>3</v>
      </c>
      <c r="D16" s="3">
        <f>绘画!G16</f>
        <v>5</v>
      </c>
      <c r="E16" s="3">
        <f>展示框!G16</f>
        <v>5</v>
      </c>
      <c r="F16" s="3">
        <f>家风微视频!G16</f>
        <v>5</v>
      </c>
      <c r="G16" s="3">
        <f>汇总123!E16</f>
        <v>5</v>
      </c>
      <c r="H16" s="3">
        <f>家长讲堂!G16</f>
        <v>5</v>
      </c>
      <c r="I16" s="3">
        <f>小书房!H16</f>
        <v>5</v>
      </c>
      <c r="J16" s="3">
        <f t="shared" si="1"/>
        <v>33</v>
      </c>
      <c r="K16" s="3">
        <f t="shared" si="4"/>
        <v>3</v>
      </c>
      <c r="L16" s="3" t="s">
        <v>49</v>
      </c>
      <c r="M16" s="5" t="s">
        <v>140</v>
      </c>
      <c r="N16" s="3">
        <f>书法!N16</f>
        <v>3</v>
      </c>
      <c r="O16" s="3">
        <f>绘画!N16</f>
        <v>5</v>
      </c>
      <c r="P16" s="3">
        <f>展示框!N16</f>
        <v>5</v>
      </c>
      <c r="Q16" s="3">
        <f>家风微视频!N16</f>
        <v>5</v>
      </c>
      <c r="R16" s="3">
        <f>汇总123!J16</f>
        <v>6</v>
      </c>
      <c r="S16" s="7">
        <f>家长讲堂!N16</f>
        <v>5</v>
      </c>
      <c r="T16" s="3">
        <f>小书房!P16</f>
        <v>5</v>
      </c>
      <c r="U16" s="3">
        <f t="shared" si="2"/>
        <v>34</v>
      </c>
      <c r="V16" s="3">
        <f t="shared" si="5"/>
        <v>7</v>
      </c>
    </row>
    <row r="17" spans="1:22">
      <c r="A17" s="3" t="s">
        <v>20</v>
      </c>
      <c r="B17" s="5" t="s">
        <v>141</v>
      </c>
      <c r="C17" s="3">
        <f>书法!G17</f>
        <v>5</v>
      </c>
      <c r="D17" s="3">
        <f>绘画!G17</f>
        <v>3</v>
      </c>
      <c r="E17" s="3">
        <f>展示框!G17</f>
        <v>5</v>
      </c>
      <c r="F17" s="3">
        <f>家风微视频!G17</f>
        <v>5</v>
      </c>
      <c r="G17" s="3">
        <f>汇总123!E17</f>
        <v>3</v>
      </c>
      <c r="H17" s="3">
        <f>家长讲堂!G17</f>
        <v>5</v>
      </c>
      <c r="I17" s="3">
        <f>小书房!H17</f>
        <v>5</v>
      </c>
      <c r="J17" s="3">
        <f t="shared" si="1"/>
        <v>31</v>
      </c>
      <c r="K17" s="3">
        <f t="shared" si="4"/>
        <v>7</v>
      </c>
      <c r="L17" s="3" t="s">
        <v>50</v>
      </c>
      <c r="M17" s="4" t="s">
        <v>142</v>
      </c>
      <c r="N17" s="3">
        <f>书法!N17</f>
        <v>5</v>
      </c>
      <c r="O17" s="3">
        <f>绘画!N17</f>
        <v>5</v>
      </c>
      <c r="P17" s="3">
        <f>展示框!N17</f>
        <v>5</v>
      </c>
      <c r="Q17" s="3">
        <f>家风微视频!N17</f>
        <v>5</v>
      </c>
      <c r="R17" s="3">
        <f>汇总123!J17</f>
        <v>6</v>
      </c>
      <c r="S17" s="7">
        <f>家长讲堂!N17</f>
        <v>5</v>
      </c>
      <c r="T17" s="3">
        <f>小书房!P17</f>
        <v>5</v>
      </c>
      <c r="U17" s="3">
        <f t="shared" si="2"/>
        <v>36</v>
      </c>
      <c r="V17" s="3">
        <f t="shared" si="5"/>
        <v>3</v>
      </c>
    </row>
    <row r="18" spans="1:22">
      <c r="A18" s="3" t="s">
        <v>21</v>
      </c>
      <c r="B18" s="5" t="s">
        <v>143</v>
      </c>
      <c r="C18" s="3">
        <f>书法!G18</f>
        <v>3</v>
      </c>
      <c r="D18" s="3">
        <f>绘画!G18</f>
        <v>3</v>
      </c>
      <c r="E18" s="3">
        <f>展示框!G18</f>
        <v>5</v>
      </c>
      <c r="F18" s="3">
        <f>家风微视频!G18</f>
        <v>5</v>
      </c>
      <c r="G18" s="3">
        <f>汇总123!E18</f>
        <v>5</v>
      </c>
      <c r="H18" s="3">
        <f>家长讲堂!G18</f>
        <v>5</v>
      </c>
      <c r="I18" s="3">
        <f>小书房!H18</f>
        <v>5</v>
      </c>
      <c r="J18" s="3">
        <f t="shared" si="1"/>
        <v>31</v>
      </c>
      <c r="K18" s="3">
        <f t="shared" si="4"/>
        <v>7</v>
      </c>
      <c r="L18" s="3" t="s">
        <v>51</v>
      </c>
      <c r="M18" s="5" t="s">
        <v>144</v>
      </c>
      <c r="N18" s="3">
        <f>书法!N18</f>
        <v>5</v>
      </c>
      <c r="O18" s="3">
        <f>绘画!N18</f>
        <v>0</v>
      </c>
      <c r="P18" s="3">
        <f>展示框!N18</f>
        <v>5</v>
      </c>
      <c r="Q18" s="3">
        <f>家风微视频!N18</f>
        <v>5</v>
      </c>
      <c r="R18" s="3">
        <f>汇总123!J18</f>
        <v>10</v>
      </c>
      <c r="S18" s="7">
        <f>家长讲堂!N18</f>
        <v>5</v>
      </c>
      <c r="T18" s="3">
        <f>小书房!P18</f>
        <v>5</v>
      </c>
      <c r="U18" s="3">
        <f t="shared" si="2"/>
        <v>35</v>
      </c>
      <c r="V18" s="3">
        <f t="shared" si="5"/>
        <v>6</v>
      </c>
    </row>
    <row r="19" spans="1:22">
      <c r="A19" s="3" t="s">
        <v>22</v>
      </c>
      <c r="B19" s="5" t="s">
        <v>145</v>
      </c>
      <c r="C19" s="3">
        <f>书法!G19</f>
        <v>5</v>
      </c>
      <c r="D19" s="3">
        <f>绘画!G19</f>
        <v>5</v>
      </c>
      <c r="E19" s="3">
        <f>展示框!G19</f>
        <v>5</v>
      </c>
      <c r="F19" s="3">
        <f>家风微视频!G19</f>
        <v>5</v>
      </c>
      <c r="G19" s="3">
        <f>汇总123!E19</f>
        <v>3</v>
      </c>
      <c r="H19" s="3">
        <f>家长讲堂!G19</f>
        <v>5</v>
      </c>
      <c r="I19" s="3">
        <f>小书房!H19</f>
        <v>5</v>
      </c>
      <c r="J19" s="3">
        <f t="shared" si="1"/>
        <v>33</v>
      </c>
      <c r="K19" s="3">
        <f t="shared" si="4"/>
        <v>3</v>
      </c>
      <c r="L19" s="3" t="s">
        <v>52</v>
      </c>
      <c r="M19" s="5" t="s">
        <v>146</v>
      </c>
      <c r="N19" s="3">
        <f>书法!N19</f>
        <v>5</v>
      </c>
      <c r="O19" s="3">
        <f>绘画!N19</f>
        <v>5</v>
      </c>
      <c r="P19" s="3">
        <f>展示框!N19</f>
        <v>5</v>
      </c>
      <c r="Q19" s="3">
        <f>家风微视频!N19</f>
        <v>5</v>
      </c>
      <c r="R19" s="3">
        <f>汇总123!J19</f>
        <v>10</v>
      </c>
      <c r="S19" s="7">
        <f>家长讲堂!N19</f>
        <v>5</v>
      </c>
      <c r="T19" s="3">
        <f>小书房!P19</f>
        <v>5</v>
      </c>
      <c r="U19" s="3">
        <f t="shared" si="2"/>
        <v>40</v>
      </c>
      <c r="V19" s="3">
        <f t="shared" si="5"/>
        <v>1</v>
      </c>
    </row>
    <row r="20" spans="1:22">
      <c r="A20" s="3" t="s">
        <v>23</v>
      </c>
      <c r="B20" s="5" t="s">
        <v>147</v>
      </c>
      <c r="C20" s="3">
        <f>书法!G20</f>
        <v>5</v>
      </c>
      <c r="D20" s="3">
        <f>绘画!G20</f>
        <v>5</v>
      </c>
      <c r="E20" s="3">
        <f>展示框!G20</f>
        <v>5</v>
      </c>
      <c r="F20" s="3">
        <f>家风微视频!G20</f>
        <v>5</v>
      </c>
      <c r="G20" s="3">
        <f>汇总123!E20</f>
        <v>3</v>
      </c>
      <c r="H20" s="3">
        <f>家长讲堂!G20</f>
        <v>5</v>
      </c>
      <c r="I20" s="3">
        <f>小书房!H20</f>
        <v>5</v>
      </c>
      <c r="J20" s="3">
        <f t="shared" si="1"/>
        <v>33</v>
      </c>
      <c r="K20" s="3">
        <f t="shared" si="4"/>
        <v>3</v>
      </c>
      <c r="L20" s="3" t="s">
        <v>53</v>
      </c>
      <c r="M20" s="5" t="s">
        <v>148</v>
      </c>
      <c r="N20" s="3">
        <f>书法!N20</f>
        <v>3</v>
      </c>
      <c r="O20" s="3">
        <f>绘画!N20</f>
        <v>5</v>
      </c>
      <c r="P20" s="3">
        <f>展示框!N20</f>
        <v>5</v>
      </c>
      <c r="Q20" s="3">
        <f>家风微视频!N20</f>
        <v>5</v>
      </c>
      <c r="R20" s="3">
        <f>汇总123!J20</f>
        <v>10</v>
      </c>
      <c r="S20" s="7">
        <f>家长讲堂!N20</f>
        <v>5</v>
      </c>
      <c r="T20" s="3">
        <f>小书房!P20</f>
        <v>5</v>
      </c>
      <c r="U20" s="3">
        <f t="shared" si="2"/>
        <v>38</v>
      </c>
      <c r="V20" s="3">
        <f t="shared" si="5"/>
        <v>2</v>
      </c>
    </row>
    <row r="21" spans="1:22">
      <c r="A21" s="3" t="s">
        <v>24</v>
      </c>
      <c r="B21" s="5" t="s">
        <v>149</v>
      </c>
      <c r="C21" s="3">
        <f>书法!G21</f>
        <v>5</v>
      </c>
      <c r="D21" s="3">
        <f>绘画!G21</f>
        <v>5</v>
      </c>
      <c r="E21" s="3">
        <f>展示框!G21</f>
        <v>5</v>
      </c>
      <c r="F21" s="3">
        <f>家风微视频!G21</f>
        <v>5</v>
      </c>
      <c r="G21" s="3">
        <f>汇总123!E21</f>
        <v>5</v>
      </c>
      <c r="H21" s="3">
        <f>家长讲堂!G21</f>
        <v>5</v>
      </c>
      <c r="I21" s="3">
        <f>小书房!H21</f>
        <v>5</v>
      </c>
      <c r="J21" s="3">
        <f t="shared" si="1"/>
        <v>35</v>
      </c>
      <c r="K21" s="3">
        <f t="shared" si="4"/>
        <v>1</v>
      </c>
      <c r="L21" s="3" t="s">
        <v>54</v>
      </c>
      <c r="M21" s="5" t="s">
        <v>150</v>
      </c>
      <c r="N21" s="3">
        <f>书法!N21</f>
        <v>3</v>
      </c>
      <c r="O21" s="3">
        <f>绘画!N21</f>
        <v>0</v>
      </c>
      <c r="P21" s="3">
        <f>展示框!N21</f>
        <v>5</v>
      </c>
      <c r="Q21" s="3">
        <f>家风微视频!N21</f>
        <v>5</v>
      </c>
      <c r="R21" s="3">
        <f>汇总123!J21</f>
        <v>6</v>
      </c>
      <c r="S21" s="7">
        <f>家长讲堂!N21</f>
        <v>5</v>
      </c>
      <c r="T21" s="3">
        <f>小书房!P21</f>
        <v>5</v>
      </c>
      <c r="U21" s="3">
        <f t="shared" si="2"/>
        <v>29</v>
      </c>
      <c r="V21" s="3">
        <f t="shared" si="5"/>
        <v>10</v>
      </c>
    </row>
    <row r="22" spans="1:22">
      <c r="A22" s="3" t="s">
        <v>25</v>
      </c>
      <c r="B22" s="5" t="s">
        <v>151</v>
      </c>
      <c r="C22" s="3">
        <f>书法!G22</f>
        <v>0</v>
      </c>
      <c r="D22" s="3">
        <f>绘画!G22</f>
        <v>5</v>
      </c>
      <c r="E22" s="3">
        <f>展示框!G22</f>
        <v>5</v>
      </c>
      <c r="F22" s="3">
        <f>家风微视频!G22</f>
        <v>5</v>
      </c>
      <c r="G22" s="3">
        <f>汇总123!E22</f>
        <v>5</v>
      </c>
      <c r="H22" s="3">
        <f>家长讲堂!G22</f>
        <v>5</v>
      </c>
      <c r="I22" s="3">
        <f>小书房!H22</f>
        <v>5</v>
      </c>
      <c r="J22" s="3">
        <f t="shared" si="1"/>
        <v>30</v>
      </c>
      <c r="K22" s="3">
        <f t="shared" si="4"/>
        <v>10</v>
      </c>
      <c r="L22" s="3" t="s">
        <v>55</v>
      </c>
      <c r="M22" s="5" t="s">
        <v>152</v>
      </c>
      <c r="N22" s="3">
        <f>书法!N22</f>
        <v>3</v>
      </c>
      <c r="O22" s="3">
        <f>绘画!N22</f>
        <v>0</v>
      </c>
      <c r="P22" s="3">
        <f>展示框!N22</f>
        <v>5</v>
      </c>
      <c r="Q22" s="3">
        <f>家风微视频!N22</f>
        <v>5</v>
      </c>
      <c r="R22" s="3">
        <f>汇总123!J22</f>
        <v>10</v>
      </c>
      <c r="S22" s="7">
        <f>家长讲堂!N22</f>
        <v>5</v>
      </c>
      <c r="T22" s="3">
        <f>小书房!P22</f>
        <v>5</v>
      </c>
      <c r="U22" s="3">
        <f t="shared" si="2"/>
        <v>33</v>
      </c>
      <c r="V22" s="3">
        <f t="shared" si="5"/>
        <v>9</v>
      </c>
    </row>
    <row r="23" spans="1:22">
      <c r="A23" s="3" t="s">
        <v>78</v>
      </c>
      <c r="B23" s="5" t="s">
        <v>153</v>
      </c>
      <c r="C23" s="3">
        <f>书法!G23</f>
        <v>5</v>
      </c>
      <c r="D23" s="3">
        <f>绘画!G23</f>
        <v>5</v>
      </c>
      <c r="E23" s="3">
        <f>展示框!G23</f>
        <v>5</v>
      </c>
      <c r="F23" s="3">
        <f>家风微视频!G23</f>
        <v>5</v>
      </c>
      <c r="G23" s="3">
        <f>汇总123!E23</f>
        <v>5</v>
      </c>
      <c r="H23" s="3">
        <f>家长讲堂!G23</f>
        <v>5</v>
      </c>
      <c r="I23" s="3">
        <f>小书房!H23</f>
        <v>5</v>
      </c>
      <c r="J23" s="3">
        <f t="shared" si="1"/>
        <v>35</v>
      </c>
      <c r="K23" s="3">
        <f>_xlfn.RANK.EQ(J23,J$23:J$32)</f>
        <v>6</v>
      </c>
      <c r="L23" s="3" t="s">
        <v>56</v>
      </c>
      <c r="M23" s="4" t="s">
        <v>154</v>
      </c>
      <c r="N23" s="3">
        <f>书法!N23</f>
        <v>5</v>
      </c>
      <c r="O23" s="3">
        <f>绘画!N23</f>
        <v>5</v>
      </c>
      <c r="P23" s="3">
        <f>展示框!N23</f>
        <v>5</v>
      </c>
      <c r="Q23" s="3">
        <f>家风微视频!N23</f>
        <v>5</v>
      </c>
      <c r="R23" s="3">
        <f>汇总123!J23</f>
        <v>6</v>
      </c>
      <c r="S23" s="7">
        <f>家长讲堂!N23</f>
        <v>5</v>
      </c>
      <c r="T23" s="3">
        <f>小书房!P23</f>
        <v>5</v>
      </c>
      <c r="U23" s="3">
        <f t="shared" si="2"/>
        <v>36</v>
      </c>
      <c r="V23" s="3">
        <f>_xlfn.RANK.EQ(U23,U$23:U$32)</f>
        <v>6</v>
      </c>
    </row>
    <row r="24" spans="1:22">
      <c r="A24" s="3" t="s">
        <v>79</v>
      </c>
      <c r="B24" s="5" t="s">
        <v>155</v>
      </c>
      <c r="C24" s="3">
        <f>书法!G24</f>
        <v>5</v>
      </c>
      <c r="D24" s="3">
        <f>绘画!G24</f>
        <v>5</v>
      </c>
      <c r="E24" s="3">
        <f>展示框!G24</f>
        <v>5</v>
      </c>
      <c r="F24" s="3">
        <f>家风微视频!G24</f>
        <v>5</v>
      </c>
      <c r="G24" s="3">
        <f>汇总123!E24</f>
        <v>8</v>
      </c>
      <c r="H24" s="3">
        <f>家长讲堂!G24</f>
        <v>5</v>
      </c>
      <c r="I24" s="3">
        <f>小书房!H24</f>
        <v>5</v>
      </c>
      <c r="J24" s="3">
        <f t="shared" si="1"/>
        <v>38</v>
      </c>
      <c r="K24" s="3">
        <f t="shared" ref="K24:K32" si="6">_xlfn.RANK.EQ(J24,J$23:J$32)</f>
        <v>1</v>
      </c>
      <c r="L24" s="3" t="s">
        <v>57</v>
      </c>
      <c r="M24" s="4" t="s">
        <v>156</v>
      </c>
      <c r="N24" s="3">
        <f>书法!N24</f>
        <v>5</v>
      </c>
      <c r="O24" s="3">
        <f>绘画!N24</f>
        <v>5</v>
      </c>
      <c r="P24" s="3">
        <f>展示框!N24</f>
        <v>5</v>
      </c>
      <c r="Q24" s="3">
        <f>家风微视频!N24</f>
        <v>5</v>
      </c>
      <c r="R24" s="3">
        <f>汇总123!J24</f>
        <v>6</v>
      </c>
      <c r="S24" s="7">
        <f>家长讲堂!N24</f>
        <v>5</v>
      </c>
      <c r="T24" s="3">
        <f>小书房!P24</f>
        <v>5</v>
      </c>
      <c r="U24" s="3">
        <f t="shared" si="2"/>
        <v>36</v>
      </c>
      <c r="V24" s="3">
        <f t="shared" ref="V24:V32" si="7">_xlfn.RANK.EQ(U24,U$23:U$32)</f>
        <v>6</v>
      </c>
    </row>
    <row r="25" spans="1:22">
      <c r="A25" s="3" t="s">
        <v>80</v>
      </c>
      <c r="B25" s="5" t="s">
        <v>157</v>
      </c>
      <c r="C25" s="3">
        <f>书法!G25</f>
        <v>5</v>
      </c>
      <c r="D25" s="3">
        <f>绘画!G25</f>
        <v>5</v>
      </c>
      <c r="E25" s="3">
        <f>展示框!G25</f>
        <v>5</v>
      </c>
      <c r="F25" s="3">
        <f>家风微视频!G25</f>
        <v>5</v>
      </c>
      <c r="G25" s="3">
        <f>汇总123!E25</f>
        <v>5</v>
      </c>
      <c r="H25" s="3">
        <f>家长讲堂!G25</f>
        <v>5</v>
      </c>
      <c r="I25" s="3">
        <f>小书房!H25</f>
        <v>5</v>
      </c>
      <c r="J25" s="3">
        <f t="shared" si="1"/>
        <v>35</v>
      </c>
      <c r="K25" s="3">
        <f t="shared" si="6"/>
        <v>6</v>
      </c>
      <c r="L25" s="3" t="s">
        <v>58</v>
      </c>
      <c r="M25" s="4" t="s">
        <v>158</v>
      </c>
      <c r="N25" s="3">
        <f>书法!N25</f>
        <v>3</v>
      </c>
      <c r="O25" s="3">
        <f>绘画!N25</f>
        <v>5</v>
      </c>
      <c r="P25" s="3">
        <f>展示框!N25</f>
        <v>5</v>
      </c>
      <c r="Q25" s="3">
        <f>家风微视频!N25</f>
        <v>5</v>
      </c>
      <c r="R25" s="3">
        <f>汇总123!J25</f>
        <v>10</v>
      </c>
      <c r="S25" s="7">
        <f>家长讲堂!N25</f>
        <v>5</v>
      </c>
      <c r="T25" s="3">
        <f>小书房!P25</f>
        <v>5</v>
      </c>
      <c r="U25" s="3">
        <f t="shared" si="2"/>
        <v>38</v>
      </c>
      <c r="V25" s="3">
        <f t="shared" si="7"/>
        <v>4</v>
      </c>
    </row>
    <row r="26" spans="1:22">
      <c r="A26" s="3" t="s">
        <v>81</v>
      </c>
      <c r="B26" s="5" t="s">
        <v>159</v>
      </c>
      <c r="C26" s="3">
        <f>书法!G26</f>
        <v>3</v>
      </c>
      <c r="D26" s="3">
        <f>绘画!G26</f>
        <v>0</v>
      </c>
      <c r="E26" s="3">
        <f>展示框!G26</f>
        <v>5</v>
      </c>
      <c r="F26" s="3">
        <f>家风微视频!G26</f>
        <v>5</v>
      </c>
      <c r="G26" s="3">
        <f>汇总123!E26</f>
        <v>5</v>
      </c>
      <c r="H26" s="3">
        <f>家长讲堂!G26</f>
        <v>5</v>
      </c>
      <c r="I26" s="3">
        <f>小书房!H26</f>
        <v>5</v>
      </c>
      <c r="J26" s="3">
        <f t="shared" si="1"/>
        <v>28</v>
      </c>
      <c r="K26" s="3">
        <f t="shared" si="6"/>
        <v>8</v>
      </c>
      <c r="L26" s="3" t="s">
        <v>59</v>
      </c>
      <c r="M26" s="4" t="s">
        <v>160</v>
      </c>
      <c r="N26" s="3">
        <f>书法!N26</f>
        <v>3</v>
      </c>
      <c r="O26" s="3">
        <f>绘画!N26</f>
        <v>3</v>
      </c>
      <c r="P26" s="3">
        <f>展示框!N26</f>
        <v>5</v>
      </c>
      <c r="Q26" s="3">
        <f>家风微视频!N26</f>
        <v>5</v>
      </c>
      <c r="R26" s="3">
        <f>汇总123!J26</f>
        <v>6</v>
      </c>
      <c r="S26" s="7">
        <f>家长讲堂!N26</f>
        <v>5</v>
      </c>
      <c r="T26" s="3">
        <f>小书房!P26</f>
        <v>5</v>
      </c>
      <c r="U26" s="3">
        <f t="shared" si="2"/>
        <v>32</v>
      </c>
      <c r="V26" s="3">
        <f t="shared" si="7"/>
        <v>10</v>
      </c>
    </row>
    <row r="27" spans="1:22">
      <c r="A27" s="3" t="s">
        <v>82</v>
      </c>
      <c r="B27" s="5" t="s">
        <v>161</v>
      </c>
      <c r="C27" s="3">
        <f>书法!G27</f>
        <v>5</v>
      </c>
      <c r="D27" s="3">
        <f>绘画!G27</f>
        <v>5</v>
      </c>
      <c r="E27" s="3">
        <f>展示框!G27</f>
        <v>5</v>
      </c>
      <c r="F27" s="3">
        <f>家风微视频!G27</f>
        <v>5</v>
      </c>
      <c r="G27" s="3">
        <f>汇总123!E27</f>
        <v>8</v>
      </c>
      <c r="H27" s="3">
        <f>家长讲堂!G27</f>
        <v>5</v>
      </c>
      <c r="I27" s="3">
        <f>小书房!H27</f>
        <v>5</v>
      </c>
      <c r="J27" s="3">
        <f t="shared" si="1"/>
        <v>38</v>
      </c>
      <c r="K27" s="3">
        <f t="shared" si="6"/>
        <v>1</v>
      </c>
      <c r="L27" s="3" t="s">
        <v>60</v>
      </c>
      <c r="M27" s="4" t="s">
        <v>162</v>
      </c>
      <c r="N27" s="3">
        <f>书法!N27</f>
        <v>5</v>
      </c>
      <c r="O27" s="3">
        <f>绘画!N27</f>
        <v>5</v>
      </c>
      <c r="P27" s="3">
        <f>展示框!N27</f>
        <v>5</v>
      </c>
      <c r="Q27" s="3">
        <f>家风微视频!N27</f>
        <v>5</v>
      </c>
      <c r="R27" s="3">
        <f>汇总123!J27</f>
        <v>10</v>
      </c>
      <c r="S27" s="7">
        <f>家长讲堂!N27</f>
        <v>5</v>
      </c>
      <c r="T27" s="3">
        <f>小书房!P27</f>
        <v>5</v>
      </c>
      <c r="U27" s="3">
        <f t="shared" si="2"/>
        <v>40</v>
      </c>
      <c r="V27" s="3">
        <f t="shared" si="7"/>
        <v>1</v>
      </c>
    </row>
    <row r="28" spans="1:22">
      <c r="A28" s="3" t="s">
        <v>83</v>
      </c>
      <c r="B28" s="5" t="s">
        <v>163</v>
      </c>
      <c r="C28" s="3">
        <f>书法!G28</f>
        <v>5</v>
      </c>
      <c r="D28" s="3">
        <f>绘画!G28</f>
        <v>5</v>
      </c>
      <c r="E28" s="3">
        <f>展示框!G28</f>
        <v>5</v>
      </c>
      <c r="F28" s="3">
        <f>家风微视频!G28</f>
        <v>5</v>
      </c>
      <c r="G28" s="3">
        <f>汇总123!E28</f>
        <v>8</v>
      </c>
      <c r="H28" s="3">
        <f>家长讲堂!G28</f>
        <v>5</v>
      </c>
      <c r="I28" s="3">
        <f>小书房!H28</f>
        <v>5</v>
      </c>
      <c r="J28" s="3">
        <f t="shared" si="1"/>
        <v>38</v>
      </c>
      <c r="K28" s="3">
        <f t="shared" si="6"/>
        <v>1</v>
      </c>
      <c r="L28" s="3" t="s">
        <v>61</v>
      </c>
      <c r="M28" s="4" t="s">
        <v>164</v>
      </c>
      <c r="N28" s="3">
        <f>书法!N28</f>
        <v>5</v>
      </c>
      <c r="O28" s="3">
        <f>绘画!N28</f>
        <v>5</v>
      </c>
      <c r="P28" s="3">
        <f>展示框!N28</f>
        <v>5</v>
      </c>
      <c r="Q28" s="3">
        <f>家风微视频!N28</f>
        <v>5</v>
      </c>
      <c r="R28" s="3">
        <f>汇总123!J28</f>
        <v>6</v>
      </c>
      <c r="S28" s="7">
        <f>家长讲堂!N28</f>
        <v>5</v>
      </c>
      <c r="T28" s="3">
        <f>小书房!P28</f>
        <v>5</v>
      </c>
      <c r="U28" s="3">
        <f t="shared" si="2"/>
        <v>36</v>
      </c>
      <c r="V28" s="3">
        <f t="shared" si="7"/>
        <v>6</v>
      </c>
    </row>
    <row r="29" spans="1:22">
      <c r="A29" s="3" t="s">
        <v>84</v>
      </c>
      <c r="B29" s="5" t="s">
        <v>165</v>
      </c>
      <c r="C29" s="3">
        <f>书法!G29</f>
        <v>3</v>
      </c>
      <c r="D29" s="3">
        <f>绘画!G29</f>
        <v>0</v>
      </c>
      <c r="E29" s="3">
        <f>展示框!G29</f>
        <v>5</v>
      </c>
      <c r="F29" s="3">
        <f>家风微视频!G29</f>
        <v>5</v>
      </c>
      <c r="G29" s="3">
        <f>汇总123!E29</f>
        <v>5</v>
      </c>
      <c r="H29" s="3">
        <f>家长讲堂!G29</f>
        <v>5</v>
      </c>
      <c r="I29" s="3">
        <f>小书房!H29</f>
        <v>5</v>
      </c>
      <c r="J29" s="3">
        <f t="shared" si="1"/>
        <v>28</v>
      </c>
      <c r="K29" s="3">
        <f t="shared" si="6"/>
        <v>8</v>
      </c>
      <c r="L29" s="3" t="s">
        <v>62</v>
      </c>
      <c r="M29" s="4" t="s">
        <v>166</v>
      </c>
      <c r="N29" s="3">
        <f>书法!N29</f>
        <v>3</v>
      </c>
      <c r="O29" s="3">
        <f>绘画!N29</f>
        <v>5</v>
      </c>
      <c r="P29" s="3">
        <f>展示框!N29</f>
        <v>5</v>
      </c>
      <c r="Q29" s="3">
        <f>家风微视频!N29</f>
        <v>5</v>
      </c>
      <c r="R29" s="3">
        <f>汇总123!J29</f>
        <v>10</v>
      </c>
      <c r="S29" s="7">
        <f>家长讲堂!N29</f>
        <v>5</v>
      </c>
      <c r="T29" s="3">
        <f>小书房!P29</f>
        <v>5</v>
      </c>
      <c r="U29" s="3">
        <f t="shared" si="2"/>
        <v>38</v>
      </c>
      <c r="V29" s="3">
        <f t="shared" si="7"/>
        <v>4</v>
      </c>
    </row>
    <row r="30" spans="1:22">
      <c r="A30" s="3" t="s">
        <v>85</v>
      </c>
      <c r="B30" s="5" t="s">
        <v>167</v>
      </c>
      <c r="C30" s="3">
        <f>书法!G30</f>
        <v>5</v>
      </c>
      <c r="D30" s="3">
        <f>绘画!G30</f>
        <v>3</v>
      </c>
      <c r="E30" s="3">
        <f>展示框!G30</f>
        <v>5</v>
      </c>
      <c r="F30" s="3">
        <f>家风微视频!G30</f>
        <v>5</v>
      </c>
      <c r="G30" s="3">
        <f>汇总123!E30</f>
        <v>8</v>
      </c>
      <c r="H30" s="3">
        <f>家长讲堂!G30</f>
        <v>5</v>
      </c>
      <c r="I30" s="3">
        <f>小书房!H30</f>
        <v>5</v>
      </c>
      <c r="J30" s="3">
        <f t="shared" si="1"/>
        <v>36</v>
      </c>
      <c r="K30" s="3">
        <f t="shared" si="6"/>
        <v>4</v>
      </c>
      <c r="L30" s="3" t="s">
        <v>63</v>
      </c>
      <c r="M30" s="4" t="s">
        <v>168</v>
      </c>
      <c r="N30" s="3">
        <f>书法!N30</f>
        <v>5</v>
      </c>
      <c r="O30" s="3">
        <f>绘画!N30</f>
        <v>5</v>
      </c>
      <c r="P30" s="3">
        <f>展示框!N30</f>
        <v>5</v>
      </c>
      <c r="Q30" s="3">
        <f>家风微视频!N30</f>
        <v>5</v>
      </c>
      <c r="R30" s="3">
        <f>汇总123!J30</f>
        <v>10</v>
      </c>
      <c r="S30" s="7">
        <f>家长讲堂!N30</f>
        <v>5</v>
      </c>
      <c r="T30" s="3">
        <f>小书房!P30</f>
        <v>5</v>
      </c>
      <c r="U30" s="3">
        <f t="shared" si="2"/>
        <v>40</v>
      </c>
      <c r="V30" s="3">
        <f t="shared" si="7"/>
        <v>1</v>
      </c>
    </row>
    <row r="31" spans="1:22">
      <c r="A31" s="3" t="s">
        <v>86</v>
      </c>
      <c r="B31" s="5" t="s">
        <v>169</v>
      </c>
      <c r="C31" s="3">
        <f>书法!G31</f>
        <v>0</v>
      </c>
      <c r="D31" s="3">
        <f>绘画!G31</f>
        <v>0</v>
      </c>
      <c r="E31" s="3">
        <f>展示框!G31</f>
        <v>5</v>
      </c>
      <c r="F31" s="3">
        <f>家风微视频!G31</f>
        <v>5</v>
      </c>
      <c r="G31" s="3">
        <f>汇总123!E31</f>
        <v>5</v>
      </c>
      <c r="H31" s="3">
        <f>家长讲堂!G31</f>
        <v>5</v>
      </c>
      <c r="I31" s="3">
        <f>小书房!H31</f>
        <v>5</v>
      </c>
      <c r="J31" s="3">
        <f t="shared" si="1"/>
        <v>25</v>
      </c>
      <c r="K31" s="3">
        <f t="shared" si="6"/>
        <v>10</v>
      </c>
      <c r="L31" s="3" t="s">
        <v>64</v>
      </c>
      <c r="M31" s="4" t="s">
        <v>170</v>
      </c>
      <c r="N31" s="3">
        <f>书法!N31</f>
        <v>5</v>
      </c>
      <c r="O31" s="3">
        <f>绘画!N31</f>
        <v>3</v>
      </c>
      <c r="P31" s="3">
        <f>展示框!N31</f>
        <v>5</v>
      </c>
      <c r="Q31" s="3">
        <f>家风微视频!N31</f>
        <v>5</v>
      </c>
      <c r="R31" s="3">
        <f>汇总123!J31</f>
        <v>6</v>
      </c>
      <c r="S31" s="7">
        <f>家长讲堂!N31</f>
        <v>5</v>
      </c>
      <c r="T31" s="3">
        <f>小书房!P31</f>
        <v>5</v>
      </c>
      <c r="U31" s="3">
        <f t="shared" si="2"/>
        <v>34</v>
      </c>
      <c r="V31" s="3">
        <f t="shared" si="7"/>
        <v>9</v>
      </c>
    </row>
    <row r="32" spans="1:22">
      <c r="A32" s="3" t="s">
        <v>87</v>
      </c>
      <c r="B32" s="5" t="s">
        <v>171</v>
      </c>
      <c r="C32" s="3">
        <f>书法!G32</f>
        <v>5</v>
      </c>
      <c r="D32" s="3">
        <f>绘画!G32</f>
        <v>3</v>
      </c>
      <c r="E32" s="3">
        <f>展示框!G32</f>
        <v>5</v>
      </c>
      <c r="F32" s="3">
        <f>家风微视频!G32</f>
        <v>5</v>
      </c>
      <c r="G32" s="3">
        <f>汇总123!E32</f>
        <v>8</v>
      </c>
      <c r="H32" s="3">
        <f>家长讲堂!G32</f>
        <v>5</v>
      </c>
      <c r="I32" s="3">
        <f>小书房!H32</f>
        <v>5</v>
      </c>
      <c r="J32" s="3">
        <f t="shared" si="1"/>
        <v>36</v>
      </c>
      <c r="K32" s="3">
        <f t="shared" si="6"/>
        <v>4</v>
      </c>
      <c r="L32" s="3" t="s">
        <v>65</v>
      </c>
      <c r="M32" s="5" t="s">
        <v>172</v>
      </c>
      <c r="N32" s="3">
        <f>书法!N32</f>
        <v>5</v>
      </c>
      <c r="O32" s="3">
        <f>绘画!N32</f>
        <v>5</v>
      </c>
      <c r="P32" s="3">
        <f>展示框!N32</f>
        <v>5</v>
      </c>
      <c r="Q32" s="3">
        <f>家风微视频!N32</f>
        <v>5</v>
      </c>
      <c r="R32" s="3">
        <f>汇总123!J32</f>
        <v>10</v>
      </c>
      <c r="S32" s="7">
        <f>家长讲堂!N32</f>
        <v>5</v>
      </c>
      <c r="T32" s="3">
        <f>小书房!P32</f>
        <v>5</v>
      </c>
      <c r="U32" s="3">
        <f t="shared" si="2"/>
        <v>40</v>
      </c>
      <c r="V32" s="3">
        <f t="shared" si="7"/>
        <v>1</v>
      </c>
    </row>
  </sheetData>
  <mergeCells count="1">
    <mergeCell ref="A1:V1"/>
  </mergeCells>
  <printOptions horizontalCentered="1"/>
  <pageMargins left="0.160416666666667" right="0.160416666666667" top="0.80277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讲故事1</vt:lpstr>
      <vt:lpstr>朗诵2</vt:lpstr>
      <vt:lpstr>短剧3</vt:lpstr>
      <vt:lpstr>汇总123</vt:lpstr>
      <vt:lpstr>绘画</vt:lpstr>
      <vt:lpstr>书法</vt:lpstr>
      <vt:lpstr>展示框</vt:lpstr>
      <vt:lpstr>家长讲堂</vt:lpstr>
      <vt:lpstr>小书房</vt:lpstr>
      <vt:lpstr>家风微视频</vt:lpstr>
      <vt:lpstr>童扬家风系列活动总评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幸福树</cp:lastModifiedBy>
  <dcterms:created xsi:type="dcterms:W3CDTF">2018-11-30T08:56:00Z</dcterms:created>
  <dcterms:modified xsi:type="dcterms:W3CDTF">2018-12-04T07:12:01Z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